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8" activeTab="16"/>
  </bookViews>
  <sheets>
    <sheet name="legenda" sheetId="1" r:id="rId1"/>
    <sheet name="generale" sheetId="2" r:id="rId2"/>
    <sheet name="municipio 1" sheetId="3" r:id="rId3"/>
    <sheet name="municipio 2" sheetId="4" r:id="rId4"/>
    <sheet name="muncipio 3" sheetId="5" r:id="rId5"/>
    <sheet name="municipio 4" sheetId="6" r:id="rId6"/>
    <sheet name="municipio 5" sheetId="7" r:id="rId7"/>
    <sheet name="municipio 6" sheetId="8" r:id="rId8"/>
    <sheet name="municipio 7" sheetId="9" r:id="rId9"/>
    <sheet name="municipio 8" sheetId="10" r:id="rId10"/>
    <sheet name="municipio 9" sheetId="11" r:id="rId11"/>
    <sheet name="municicpi10" sheetId="12" r:id="rId12"/>
    <sheet name="municipio 11" sheetId="13" r:id="rId13"/>
    <sheet name="municipio 12" sheetId="14" r:id="rId14"/>
    <sheet name="municipio 13" sheetId="15" r:id="rId15"/>
    <sheet name="municipio 14" sheetId="16" r:id="rId16"/>
    <sheet name="municipio 15" sheetId="17" r:id="rId17"/>
  </sheets>
  <definedNames>
    <definedName name="__xlnm.Database">#REF!</definedName>
  </definedNames>
  <calcPr fullCalcOnLoad="1"/>
</workbook>
</file>

<file path=xl/sharedStrings.xml><?xml version="1.0" encoding="utf-8"?>
<sst xmlns="http://schemas.openxmlformats.org/spreadsheetml/2006/main" count="1137" uniqueCount="209">
  <si>
    <t>Edifici</t>
  </si>
  <si>
    <t>Ferrovie</t>
  </si>
  <si>
    <t>Porti</t>
  </si>
  <si>
    <t>Discariche</t>
  </si>
  <si>
    <t>Aree estrattive</t>
  </si>
  <si>
    <t>%</t>
  </si>
  <si>
    <t>Classi</t>
  </si>
  <si>
    <t>Non consumato</t>
  </si>
  <si>
    <t>Strade</t>
  </si>
  <si>
    <t>Corpi idrici artificiali</t>
  </si>
  <si>
    <t>MUNICIPIO 1</t>
  </si>
  <si>
    <t>MUNICIPIO 2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</si>
  <si>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</si>
  <si>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</si>
  <si>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</si>
  <si>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</si>
  <si>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</si>
  <si>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</si>
  <si>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</si>
  <si>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</si>
  <si>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</si>
  <si>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11a</t>
  </si>
  <si>
    <t>11b</t>
  </si>
  <si>
    <t>11c</t>
  </si>
  <si>
    <t>11d</t>
  </si>
  <si>
    <t>11e</t>
  </si>
  <si>
    <t>11f</t>
  </si>
  <si>
    <t>11g</t>
  </si>
  <si>
    <t>11x</t>
  </si>
  <si>
    <t>11y</t>
  </si>
  <si>
    <t>12a</t>
  </si>
  <si>
    <t>12b</t>
  </si>
  <si>
    <t>12c</t>
  </si>
  <si>
    <t>12d</t>
  </si>
  <si>
    <t>12e</t>
  </si>
  <si>
    <t>12f</t>
  </si>
  <si>
    <t>12g</t>
  </si>
  <si>
    <t>12h</t>
  </si>
  <si>
    <t>12i</t>
  </si>
  <si>
    <t>12l</t>
  </si>
  <si>
    <t>12m</t>
  </si>
  <si>
    <t>12n</t>
  </si>
  <si>
    <t>12x</t>
  </si>
  <si>
    <t>13a</t>
  </si>
  <si>
    <t>13b</t>
  </si>
  <si>
    <t>13c</t>
  </si>
  <si>
    <t>13d</t>
  </si>
  <si>
    <t>13e</t>
  </si>
  <si>
    <t>13f</t>
  </si>
  <si>
    <t>13g</t>
  </si>
  <si>
    <t>13h</t>
  </si>
  <si>
    <t>13i</t>
  </si>
  <si>
    <t>13x</t>
  </si>
  <si>
    <t>15a</t>
  </si>
  <si>
    <t>15b</t>
  </si>
  <si>
    <t>15c</t>
  </si>
  <si>
    <t>15d</t>
  </si>
  <si>
    <t>15e</t>
  </si>
  <si>
    <t>15f</t>
  </si>
  <si>
    <t>15g</t>
  </si>
  <si>
    <t>16a</t>
  </si>
  <si>
    <t>16b</t>
  </si>
  <si>
    <t>16c</t>
  </si>
  <si>
    <t>16d</t>
  </si>
  <si>
    <t>16e</t>
  </si>
  <si>
    <t>16f</t>
  </si>
  <si>
    <t>16x</t>
  </si>
  <si>
    <t>17a</t>
  </si>
  <si>
    <t>17b</t>
  </si>
  <si>
    <t>17c</t>
  </si>
  <si>
    <t>18a</t>
  </si>
  <si>
    <t>18b</t>
  </si>
  <si>
    <t>18c</t>
  </si>
  <si>
    <t>18d</t>
  </si>
  <si>
    <t>18e</t>
  </si>
  <si>
    <t>18f</t>
  </si>
  <si>
    <t>19a</t>
  </si>
  <si>
    <t>19b</t>
  </si>
  <si>
    <t>19c</t>
  </si>
  <si>
    <t>19d</t>
  </si>
  <si>
    <t>19e</t>
  </si>
  <si>
    <t>19f</t>
  </si>
  <si>
    <t>19g</t>
  </si>
  <si>
    <t>19h</t>
  </si>
  <si>
    <t>1a</t>
  </si>
  <si>
    <t>1b</t>
  </si>
  <si>
    <t>1c</t>
  </si>
  <si>
    <t>1d</t>
  </si>
  <si>
    <t>1e</t>
  </si>
  <si>
    <t>1f</t>
  </si>
  <si>
    <t>1g</t>
  </si>
  <si>
    <t>1x</t>
  </si>
  <si>
    <t>20a</t>
  </si>
  <si>
    <t>20b</t>
  </si>
  <si>
    <t>20c</t>
  </si>
  <si>
    <t>20d</t>
  </si>
  <si>
    <t>20e</t>
  </si>
  <si>
    <t>20f</t>
  </si>
  <si>
    <t>20g</t>
  </si>
  <si>
    <t>20h</t>
  </si>
  <si>
    <t>20i</t>
  </si>
  <si>
    <t>20l</t>
  </si>
  <si>
    <t>20m</t>
  </si>
  <si>
    <t>20n</t>
  </si>
  <si>
    <t>20o</t>
  </si>
  <si>
    <t>20x</t>
  </si>
  <si>
    <t>2a</t>
  </si>
  <si>
    <t>2b</t>
  </si>
  <si>
    <t>2c</t>
  </si>
  <si>
    <t>2d</t>
  </si>
  <si>
    <t>2e</t>
  </si>
  <si>
    <t>2x</t>
  </si>
  <si>
    <t>2y</t>
  </si>
  <si>
    <t>3a</t>
  </si>
  <si>
    <t>3b</t>
  </si>
  <si>
    <t>3x</t>
  </si>
  <si>
    <t>3y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</si>
  <si>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</si>
  <si>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</si>
  <si>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</si>
  <si>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</si>
  <si>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</si>
  <si>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</si>
  <si>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</si>
  <si>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</si>
  <si>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</si>
  <si>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4l</t>
  </si>
  <si>
    <t>4m</t>
  </si>
  <si>
    <t>4n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</si>
  <si>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</si>
  <si>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</si>
  <si>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</si>
  <si>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</si>
  <si>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</si>
  <si>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</si>
  <si>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</si>
  <si>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</si>
  <si>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</si>
  <si>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5l</t>
  </si>
  <si>
    <t>6a</t>
  </si>
  <si>
    <t>6b</t>
  </si>
  <si>
    <t>6c</t>
  </si>
  <si>
    <t>6d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</si>
  <si>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</si>
  <si>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</si>
  <si>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</si>
  <si>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</si>
  <si>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</si>
  <si>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</si>
  <si>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</si>
  <si>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</si>
  <si>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</si>
  <si>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</si>
  <si>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</si>
  <si>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</si>
  <si>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</si>
  <si>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</si>
  <si>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</si>
  <si>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</si>
  <si>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</si>
  <si>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</si>
  <si>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</si>
  <si>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</si>
  <si>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</si>
  <si>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CLASSI</t>
  </si>
  <si>
    <t>Area (ha)</t>
  </si>
  <si>
    <t>MUNICIPIO 7</t>
  </si>
  <si>
    <t>Tot Area</t>
  </si>
  <si>
    <t>Cons</t>
  </si>
  <si>
    <t>Non Cons</t>
  </si>
  <si>
    <t>MUNICIPIO 3</t>
  </si>
  <si>
    <t>MUNICIPIO 4</t>
  </si>
  <si>
    <t>MUNICIPIO 5</t>
  </si>
  <si>
    <t>MUNICIPIO 6</t>
  </si>
  <si>
    <t>MUNICIPIO 8</t>
  </si>
  <si>
    <t>MUNICIPIO 9</t>
  </si>
  <si>
    <t>MUNICIPIO 10</t>
  </si>
  <si>
    <t>MUNICIPIO 11</t>
  </si>
  <si>
    <t>MUNICIPIO 12</t>
  </si>
  <si>
    <t>MUNICIPIO 13</t>
  </si>
  <si>
    <t>MUNICIPIO 14</t>
  </si>
  <si>
    <t>MUNICIPIO 15</t>
  </si>
  <si>
    <t>n.I.</t>
  </si>
  <si>
    <t>% suolo consumato</t>
  </si>
  <si>
    <t>MUN</t>
  </si>
  <si>
    <t>10l</t>
  </si>
  <si>
    <t>10x</t>
  </si>
  <si>
    <t>4o</t>
  </si>
  <si>
    <t>Aeroporti</t>
  </si>
  <si>
    <t>Altre aree impermeabilizzate (parcheggi, piazzali)</t>
  </si>
  <si>
    <t>Serre pavimentate permanenti</t>
  </si>
  <si>
    <t>Strade sterrate</t>
  </si>
  <si>
    <t>Aree in terra battuta e cantieri</t>
  </si>
  <si>
    <t>Cave in falda</t>
  </si>
  <si>
    <t xml:space="preserve">Campi fotovoltaici </t>
  </si>
  <si>
    <t>Altre aree impermeabili la cui rimozione ripristina le condizioni iniziali del suolo</t>
  </si>
  <si>
    <t>Rotonde e svincoli</t>
  </si>
  <si>
    <t>Serre non pavimentate</t>
  </si>
  <si>
    <t xml:space="preserve">ZUR </t>
  </si>
  <si>
    <t>Zone urbanistiche</t>
  </si>
  <si>
    <t>Municipi</t>
  </si>
  <si>
    <t>I valori sono in ettari</t>
  </si>
  <si>
    <t>Tot Area Consumato</t>
  </si>
  <si>
    <t>Tot Area Non Consumato</t>
  </si>
  <si>
    <t>% suolo non consumato</t>
  </si>
  <si>
    <t xml:space="preserve">Area </t>
  </si>
  <si>
    <t>I valori percentuali sono calcolati sul totale della superficie della zona urbanistica</t>
  </si>
  <si>
    <t>ZUR</t>
  </si>
  <si>
    <t>Anno di riferimento dei dati: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</si>
</sst>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>
        <color indexed="63"/>
      </left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medium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 horizontal="left"/>
    </xf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9" fillId="0" borderId="9" applyNumberFormat="0" applyFill="0" applyAlignment="0" applyProtection="0"/>
    <xf numFmtId="0" fontId="0" fillId="0" borderId="0" applyNumberFormat="0" applyFill="0" applyBorder="0" applyProtection="0">
      <alignment/>
    </xf>
    <xf numFmtId="0" fontId="4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0" xfId="0" applyNumberFormat="1" applyBorder="1" applyAlignment="1">
      <alignment horizontal="center"/>
    </xf>
    <xf numFmtId="9" fontId="0" fillId="0" borderId="20" xfId="62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10" fontId="0" fillId="0" borderId="20" xfId="62" applyNumberFormat="1" applyFon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0" fontId="0" fillId="0" borderId="0" xfId="62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9" fontId="0" fillId="0" borderId="34" xfId="62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10" fontId="0" fillId="0" borderId="36" xfId="0" applyNumberFormat="1" applyBorder="1" applyAlignment="1">
      <alignment horizontal="center"/>
    </xf>
    <xf numFmtId="10" fontId="0" fillId="0" borderId="34" xfId="62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9" fontId="0" fillId="0" borderId="21" xfId="62" applyFont="1" applyBorder="1" applyAlignment="1">
      <alignment horizontal="center"/>
    </xf>
    <xf numFmtId="2" fontId="40" fillId="0" borderId="1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40" fillId="0" borderId="32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2" fontId="40" fillId="0" borderId="33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0" fontId="2" fillId="0" borderId="21" xfId="0" applyNumberFormat="1" applyFont="1" applyBorder="1" applyAlignment="1">
      <alignment horizontal="center"/>
    </xf>
    <xf numFmtId="10" fontId="2" fillId="0" borderId="20" xfId="62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10" fontId="2" fillId="0" borderId="37" xfId="62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2" fillId="0" borderId="44" xfId="0" applyNumberFormat="1" applyFont="1" applyBorder="1" applyAlignment="1">
      <alignment/>
    </xf>
    <xf numFmtId="9" fontId="2" fillId="0" borderId="30" xfId="0" applyNumberFormat="1" applyFont="1" applyBorder="1" applyAlignment="1">
      <alignment/>
    </xf>
    <xf numFmtId="2" fontId="2" fillId="0" borderId="19" xfId="47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2" fontId="0" fillId="0" borderId="0" xfId="62" applyNumberFormat="1" applyFont="1" applyBorder="1" applyAlignment="1">
      <alignment horizontal="center"/>
    </xf>
    <xf numFmtId="2" fontId="40" fillId="0" borderId="47" xfId="0" applyNumberFormat="1" applyFont="1" applyBorder="1" applyAlignment="1">
      <alignment horizontal="center"/>
    </xf>
    <xf numFmtId="10" fontId="0" fillId="0" borderId="37" xfId="62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0" fillId="0" borderId="48" xfId="0" applyBorder="1" applyAlignment="1">
      <alignment/>
    </xf>
    <xf numFmtId="0" fontId="0" fillId="0" borderId="14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0" xfId="62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10" fontId="2" fillId="0" borderId="20" xfId="62" applyNumberFormat="1" applyFont="1" applyFill="1" applyBorder="1" applyAlignment="1">
      <alignment horizontal="center"/>
    </xf>
    <xf numFmtId="9" fontId="2" fillId="0" borderId="44" xfId="0" applyNumberFormat="1" applyFont="1" applyFill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 vertical="center" textRotation="255"/>
    </xf>
    <xf numFmtId="0" fontId="2" fillId="0" borderId="30" xfId="0" applyFont="1" applyBorder="1" applyAlignment="1">
      <alignment vertical="center" textRotation="255"/>
    </xf>
    <xf numFmtId="0" fontId="0" fillId="0" borderId="44" xfId="0" applyBorder="1" applyAlignment="1">
      <alignment horizontal="center"/>
    </xf>
    <xf numFmtId="0" fontId="0" fillId="0" borderId="53" xfId="0" applyBorder="1" applyAlignment="1">
      <alignment/>
    </xf>
    <xf numFmtId="2" fontId="0" fillId="0" borderId="53" xfId="0" applyNumberFormat="1" applyBorder="1" applyAlignment="1">
      <alignment horizontal="center"/>
    </xf>
    <xf numFmtId="2" fontId="40" fillId="0" borderId="44" xfId="0" applyNumberFormat="1" applyFont="1" applyBorder="1" applyAlignment="1">
      <alignment horizontal="center"/>
    </xf>
    <xf numFmtId="2" fontId="41" fillId="0" borderId="44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textRotation="255"/>
    </xf>
    <xf numFmtId="2" fontId="2" fillId="0" borderId="0" xfId="47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2" fontId="2" fillId="0" borderId="0" xfId="62" applyNumberFormat="1" applyFont="1" applyBorder="1" applyAlignment="1">
      <alignment horizontal="center"/>
    </xf>
    <xf numFmtId="2" fontId="2" fillId="0" borderId="0" xfId="62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0" fontId="0" fillId="0" borderId="20" xfId="62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22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44" xfId="0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0" fillId="0" borderId="4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0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0" fillId="0" borderId="59" xfId="0" applyBorder="1" applyAlignment="1">
      <alignment horizontal="center" vertical="center" textRotation="255"/>
    </xf>
    <xf numFmtId="2" fontId="0" fillId="0" borderId="60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2" xfId="0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9" fontId="2" fillId="0" borderId="44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2" fillId="0" borderId="29" xfId="0" applyNumberFormat="1" applyFont="1" applyBorder="1" applyAlignment="1">
      <alignment horizontal="center"/>
    </xf>
    <xf numFmtId="9" fontId="2" fillId="0" borderId="30" xfId="0" applyNumberFormat="1" applyFont="1" applyBorder="1" applyAlignment="1">
      <alignment horizontal="center"/>
    </xf>
    <xf numFmtId="9" fontId="2" fillId="0" borderId="44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10" fontId="2" fillId="0" borderId="0" xfId="62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0" xfId="62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golo tabella pivot" xfId="39"/>
    <cellStyle name="Bad" xfId="40"/>
    <cellStyle name="Calculation" xfId="41"/>
    <cellStyle name="Campo tabella pivot" xfId="42"/>
    <cellStyle name="Categoria tabella pivot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isultato tabella pivot" xfId="63"/>
    <cellStyle name="Title" xfId="64"/>
    <cellStyle name="Titolo tabella pivot" xfId="65"/>
    <cellStyle name="Total" xfId="66"/>
    <cellStyle name="Valore tabella pivot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B8B8B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="110" zoomScaleNormal="110" zoomScalePageLayoutView="0" workbookViewId="0" topLeftCell="A1">
      <selection activeCell="A24" sqref="A24"/>
    </sheetView>
  </sheetViews>
  <sheetFormatPr defaultColWidth="9.140625" defaultRowHeight="15"/>
  <cols>
    <col min="1" max="1" width="74.57421875" style="9" bestFit="1" customWidth="1"/>
    <col min="2" max="2" width="19.8515625" style="9" customWidth="1"/>
    <col min="3" max="4" width="9.140625" style="9" customWidth="1"/>
  </cols>
  <sheetData>
    <row r="1" spans="1:4" ht="15">
      <c r="A1" t="s">
        <v>206</v>
      </c>
      <c r="B1"/>
      <c r="C1"/>
      <c r="D1"/>
    </row>
    <row r="2" spans="1:4" ht="15">
      <c r="A2" t="s">
        <v>201</v>
      </c>
      <c r="B2"/>
      <c r="C2"/>
      <c r="D2"/>
    </row>
    <row r="3" spans="1:4" ht="15">
      <c r="A3">
        <v>111</v>
      </c>
      <c r="B3" t="s">
        <v>0</v>
      </c>
      <c r="C3"/>
      <c r="D3"/>
    </row>
    <row r="4" spans="1:4" ht="15">
      <c r="A4">
        <v>112</v>
      </c>
      <c r="B4" t="s">
        <v>8</v>
      </c>
      <c r="C4"/>
      <c r="D4"/>
    </row>
    <row r="5" spans="1:4" ht="15">
      <c r="A5">
        <v>113</v>
      </c>
      <c r="B5" t="s">
        <v>1</v>
      </c>
      <c r="C5"/>
      <c r="D5"/>
    </row>
    <row r="6" spans="1:4" ht="15">
      <c r="A6">
        <v>114</v>
      </c>
      <c r="B6" t="s">
        <v>188</v>
      </c>
      <c r="C6"/>
      <c r="D6"/>
    </row>
    <row r="7" spans="1:4" ht="15">
      <c r="A7">
        <v>115</v>
      </c>
      <c r="B7" t="s">
        <v>2</v>
      </c>
      <c r="C7"/>
      <c r="D7"/>
    </row>
    <row r="8" spans="1:4" ht="15">
      <c r="A8">
        <v>116</v>
      </c>
      <c r="B8" t="s">
        <v>189</v>
      </c>
      <c r="C8"/>
      <c r="D8"/>
    </row>
    <row r="9" spans="1:4" ht="15">
      <c r="A9">
        <v>117</v>
      </c>
      <c r="B9" t="s">
        <v>190</v>
      </c>
      <c r="C9"/>
      <c r="D9"/>
    </row>
    <row r="10" spans="1:4" ht="15">
      <c r="A10">
        <v>118</v>
      </c>
      <c r="B10" t="s">
        <v>3</v>
      </c>
      <c r="C10"/>
      <c r="D10"/>
    </row>
    <row r="11" spans="1:4" ht="15">
      <c r="A11">
        <v>121</v>
      </c>
      <c r="B11" t="s">
        <v>191</v>
      </c>
      <c r="C11"/>
      <c r="D11"/>
    </row>
    <row r="12" spans="1:4" ht="15">
      <c r="A12">
        <v>122</v>
      </c>
      <c r="B12" t="s">
        <v>192</v>
      </c>
      <c r="C12"/>
      <c r="D12"/>
    </row>
    <row r="13" spans="1:4" ht="15">
      <c r="A13">
        <v>123</v>
      </c>
      <c r="B13" t="s">
        <v>4</v>
      </c>
      <c r="C13"/>
      <c r="D13"/>
    </row>
    <row r="14" spans="1:4" ht="15">
      <c r="A14">
        <v>124</v>
      </c>
      <c r="B14" t="s">
        <v>193</v>
      </c>
      <c r="C14"/>
      <c r="D14"/>
    </row>
    <row r="15" spans="1:4" ht="15">
      <c r="A15">
        <v>125</v>
      </c>
      <c r="B15" t="s">
        <v>194</v>
      </c>
      <c r="C15"/>
      <c r="D15"/>
    </row>
    <row r="16" spans="1:4" ht="15">
      <c r="A16">
        <v>126</v>
      </c>
      <c r="B16" t="s">
        <v>195</v>
      </c>
      <c r="C16"/>
      <c r="D16"/>
    </row>
    <row r="17" spans="1:4" ht="15">
      <c r="A17">
        <v>2</v>
      </c>
      <c r="B17" t="s">
        <v>7</v>
      </c>
      <c r="C17"/>
      <c r="D17"/>
    </row>
    <row r="18" spans="1:4" ht="15">
      <c r="A18">
        <v>201</v>
      </c>
      <c r="B18" t="s">
        <v>9</v>
      </c>
      <c r="C18"/>
      <c r="D18"/>
    </row>
    <row r="19" spans="1:4" ht="15">
      <c r="A19">
        <v>202</v>
      </c>
      <c r="B19" t="s">
        <v>196</v>
      </c>
      <c r="C19"/>
      <c r="D19"/>
    </row>
    <row r="20" spans="1:4" ht="15">
      <c r="A20">
        <v>203</v>
      </c>
      <c r="B20" t="s">
        <v>197</v>
      </c>
      <c r="C20"/>
      <c r="D20"/>
    </row>
    <row r="21" spans="1:4" ht="15">
      <c r="A21" t="s">
        <v>198</v>
      </c>
      <c r="B21" t="s">
        <v>199</v>
      </c>
      <c r="C21"/>
      <c r="D21"/>
    </row>
    <row r="22" spans="1:4" ht="15">
      <c r="A22" t="s">
        <v>184</v>
      </c>
      <c r="B22" t="s">
        <v>200</v>
      </c>
      <c r="C22"/>
      <c r="D22"/>
    </row>
    <row r="24" ht="15">
      <c r="A24" s="9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26"/>
  <sheetViews>
    <sheetView zoomScalePageLayoutView="0" workbookViewId="0" topLeftCell="A1">
      <selection activeCell="V22" sqref="V22"/>
    </sheetView>
  </sheetViews>
  <sheetFormatPr defaultColWidth="9.140625" defaultRowHeight="15"/>
  <sheetData>
    <row r="2" spans="3:21" ht="15">
      <c r="C2" t="s">
        <v>207</v>
      </c>
      <c r="D2" s="254" t="s">
        <v>21</v>
      </c>
      <c r="E2" s="254"/>
      <c r="F2" s="254" t="s">
        <v>22</v>
      </c>
      <c r="G2" s="254"/>
      <c r="H2" s="254" t="s">
        <v>23</v>
      </c>
      <c r="I2" s="254"/>
      <c r="J2" s="254" t="s">
        <v>24</v>
      </c>
      <c r="K2" s="254"/>
      <c r="L2" s="254" t="s">
        <v>25</v>
      </c>
      <c r="M2" s="254"/>
      <c r="N2" s="254" t="s">
        <v>26</v>
      </c>
      <c r="O2" s="254"/>
      <c r="P2" s="254" t="s">
        <v>27</v>
      </c>
      <c r="Q2" s="254"/>
      <c r="R2" s="254" t="s">
        <v>28</v>
      </c>
      <c r="S2" s="254"/>
      <c r="T2" s="254" t="s">
        <v>29</v>
      </c>
      <c r="U2" s="254"/>
    </row>
    <row r="3" spans="4:21" ht="15">
      <c r="D3" t="s">
        <v>165</v>
      </c>
      <c r="E3" t="s">
        <v>5</v>
      </c>
      <c r="F3" t="s">
        <v>165</v>
      </c>
      <c r="G3" t="s">
        <v>5</v>
      </c>
      <c r="H3" t="s">
        <v>165</v>
      </c>
      <c r="I3" t="s">
        <v>5</v>
      </c>
      <c r="J3" t="s">
        <v>165</v>
      </c>
      <c r="K3" t="s">
        <v>5</v>
      </c>
      <c r="L3" t="s">
        <v>165</v>
      </c>
      <c r="M3" t="s">
        <v>5</v>
      </c>
      <c r="N3" t="s">
        <v>165</v>
      </c>
      <c r="O3" t="s">
        <v>5</v>
      </c>
      <c r="P3" t="s">
        <v>165</v>
      </c>
      <c r="Q3" t="s">
        <v>5</v>
      </c>
      <c r="R3" t="s">
        <v>165</v>
      </c>
      <c r="S3" t="s">
        <v>5</v>
      </c>
      <c r="T3" t="s">
        <v>165</v>
      </c>
      <c r="U3" t="s">
        <v>5</v>
      </c>
    </row>
    <row r="5" spans="1:21" ht="15">
      <c r="A5">
        <v>2</v>
      </c>
      <c r="D5" s="2">
        <v>26.211748539347642</v>
      </c>
      <c r="E5" s="263">
        <v>0.244136186409479</v>
      </c>
      <c r="F5" s="2">
        <v>66.40898916756522</v>
      </c>
      <c r="G5" s="263">
        <v>0.4233816910478023</v>
      </c>
      <c r="H5" s="2">
        <v>86.78386008214643</v>
      </c>
      <c r="I5" s="263">
        <v>0.2842621376852133</v>
      </c>
      <c r="J5" s="2">
        <v>34.521977757270214</v>
      </c>
      <c r="K5" s="263">
        <v>0.47271761567807746</v>
      </c>
      <c r="L5" s="2">
        <v>280.4251791832598</v>
      </c>
      <c r="M5" s="263">
        <v>0.5897906537032964</v>
      </c>
      <c r="N5" s="2">
        <v>102.14122083502845</v>
      </c>
      <c r="O5" s="263">
        <v>0.5234701689430992</v>
      </c>
      <c r="P5" s="2">
        <v>175.45052598571513</v>
      </c>
      <c r="Q5" s="263">
        <v>0.5922641533048213</v>
      </c>
      <c r="R5" s="2">
        <v>1822.9874238239254</v>
      </c>
      <c r="S5" s="263">
        <v>0.8946962206483011</v>
      </c>
      <c r="T5" s="2">
        <v>984.5141124354357</v>
      </c>
      <c r="U5" s="263">
        <v>0.922349000027548</v>
      </c>
    </row>
    <row r="6" spans="1:21" ht="15">
      <c r="A6">
        <v>111</v>
      </c>
      <c r="D6" s="2">
        <v>28.015289829677837</v>
      </c>
      <c r="E6" s="263">
        <v>0.26093436727071667</v>
      </c>
      <c r="F6" s="2">
        <v>25.74178982938673</v>
      </c>
      <c r="G6" s="263">
        <v>0.16411336244048497</v>
      </c>
      <c r="H6" s="2">
        <v>71.97086792726728</v>
      </c>
      <c r="I6" s="263">
        <v>0.2357419081001905</v>
      </c>
      <c r="J6" s="2">
        <v>12.85830472282964</v>
      </c>
      <c r="K6" s="263">
        <v>0.1760718112089656</v>
      </c>
      <c r="L6" s="2">
        <v>62.28657934564648</v>
      </c>
      <c r="M6" s="263">
        <v>0.131001226267217</v>
      </c>
      <c r="N6" s="2">
        <v>28.572361739818042</v>
      </c>
      <c r="O6" s="263">
        <v>0.14643235027710375</v>
      </c>
      <c r="P6" s="2">
        <v>38.264130621236795</v>
      </c>
      <c r="Q6" s="263">
        <v>0.12916731253445793</v>
      </c>
      <c r="R6" s="2">
        <v>53.66050358378959</v>
      </c>
      <c r="S6" s="263">
        <v>0.02633580963153053</v>
      </c>
      <c r="T6" s="2">
        <v>14.340557723510518</v>
      </c>
      <c r="U6" s="263">
        <v>0.013435052793095113</v>
      </c>
    </row>
    <row r="7" spans="1:21" ht="15">
      <c r="A7">
        <v>112</v>
      </c>
      <c r="D7" s="2">
        <v>15.26429587497724</v>
      </c>
      <c r="E7" s="263">
        <v>0.1421716287850376</v>
      </c>
      <c r="F7" s="2">
        <v>20.607277956745374</v>
      </c>
      <c r="G7" s="263">
        <v>0.13137896388099526</v>
      </c>
      <c r="H7" s="2">
        <v>49.538202515191536</v>
      </c>
      <c r="I7" s="263">
        <v>0.16226329793030647</v>
      </c>
      <c r="J7" s="2">
        <v>8.753493397885943</v>
      </c>
      <c r="K7" s="263">
        <v>0.11986365778336676</v>
      </c>
      <c r="L7" s="2">
        <v>41.46797728815045</v>
      </c>
      <c r="M7" s="263">
        <v>0.08721551147355641</v>
      </c>
      <c r="N7" s="2">
        <v>25.2651044043638</v>
      </c>
      <c r="O7" s="263">
        <v>0.12948277260439575</v>
      </c>
      <c r="P7" s="2">
        <v>25.40674834831698</v>
      </c>
      <c r="Q7" s="263">
        <v>0.08576495404732935</v>
      </c>
      <c r="R7" s="2">
        <v>59.14018128462257</v>
      </c>
      <c r="S7" s="263">
        <v>0.02902515727333827</v>
      </c>
      <c r="T7" s="2">
        <v>24.14636536758143</v>
      </c>
      <c r="U7" s="263">
        <v>0.022621692944547918</v>
      </c>
    </row>
    <row r="8" spans="1:21" ht="15">
      <c r="A8">
        <v>113</v>
      </c>
      <c r="D8" s="2">
        <v>6.351756690456977</v>
      </c>
      <c r="E8" s="263">
        <v>0.05916025224647808</v>
      </c>
      <c r="F8" s="2">
        <v>0.8730387046620699</v>
      </c>
      <c r="G8" s="263">
        <v>0.005565942318401378</v>
      </c>
      <c r="H8" s="2">
        <v>8.7778714694184</v>
      </c>
      <c r="I8" s="263">
        <v>0.028752080235438227</v>
      </c>
      <c r="J8" s="2">
        <v>1.32700096912</v>
      </c>
      <c r="K8" s="263">
        <v>0.018170938482596002</v>
      </c>
      <c r="L8" s="2">
        <v>0</v>
      </c>
      <c r="M8" s="263">
        <v>0</v>
      </c>
      <c r="N8" s="2">
        <v>0</v>
      </c>
      <c r="O8" s="263">
        <v>0</v>
      </c>
      <c r="P8" s="2">
        <v>0</v>
      </c>
      <c r="Q8" s="263">
        <v>0</v>
      </c>
      <c r="R8" s="2">
        <v>4.1339697634190005</v>
      </c>
      <c r="S8" s="263">
        <v>0.0020288933841611447</v>
      </c>
      <c r="T8" s="2">
        <v>3.14806145497</v>
      </c>
      <c r="U8" s="263">
        <v>0.00294928360938784</v>
      </c>
    </row>
    <row r="9" spans="1:21" ht="15">
      <c r="A9">
        <v>114</v>
      </c>
      <c r="D9" s="2">
        <v>0</v>
      </c>
      <c r="E9" s="263">
        <v>0</v>
      </c>
      <c r="F9" s="2">
        <v>0</v>
      </c>
      <c r="G9" s="263">
        <v>0</v>
      </c>
      <c r="H9" s="2">
        <v>0</v>
      </c>
      <c r="I9" s="263">
        <v>0</v>
      </c>
      <c r="J9" s="2">
        <v>0</v>
      </c>
      <c r="K9" s="263">
        <v>0</v>
      </c>
      <c r="L9" s="2">
        <v>0</v>
      </c>
      <c r="M9" s="263">
        <v>0</v>
      </c>
      <c r="N9" s="2">
        <v>0</v>
      </c>
      <c r="O9" s="263">
        <v>0</v>
      </c>
      <c r="P9" s="2">
        <v>0</v>
      </c>
      <c r="Q9" s="263">
        <v>0</v>
      </c>
      <c r="R9" s="2">
        <v>0</v>
      </c>
      <c r="S9" s="263">
        <v>0</v>
      </c>
      <c r="T9" s="2">
        <v>0</v>
      </c>
      <c r="U9" s="263">
        <v>0</v>
      </c>
    </row>
    <row r="10" spans="1:21" ht="15">
      <c r="A10">
        <v>115</v>
      </c>
      <c r="D10" s="2">
        <v>0</v>
      </c>
      <c r="E10" s="263">
        <v>0</v>
      </c>
      <c r="F10" s="2">
        <v>0</v>
      </c>
      <c r="G10" s="263">
        <v>0</v>
      </c>
      <c r="H10" s="2">
        <v>0</v>
      </c>
      <c r="I10" s="263">
        <v>0</v>
      </c>
      <c r="J10" s="2">
        <v>0</v>
      </c>
      <c r="K10" s="263">
        <v>0</v>
      </c>
      <c r="L10" s="2">
        <v>0</v>
      </c>
      <c r="M10" s="263">
        <v>0</v>
      </c>
      <c r="N10" s="2">
        <v>0</v>
      </c>
      <c r="O10" s="263">
        <v>0</v>
      </c>
      <c r="P10" s="2">
        <v>0</v>
      </c>
      <c r="Q10" s="263">
        <v>0</v>
      </c>
      <c r="R10" s="2">
        <v>0</v>
      </c>
      <c r="S10" s="263">
        <v>0</v>
      </c>
      <c r="T10" s="2">
        <v>0</v>
      </c>
      <c r="U10" s="263">
        <v>0</v>
      </c>
    </row>
    <row r="11" spans="1:21" ht="15">
      <c r="A11">
        <v>116</v>
      </c>
      <c r="D11" s="2">
        <v>26.631895837085207</v>
      </c>
      <c r="E11" s="263">
        <v>0.24804943770768673</v>
      </c>
      <c r="F11" s="2">
        <v>40.82804691435805</v>
      </c>
      <c r="G11" s="263">
        <v>0.26029379096802285</v>
      </c>
      <c r="H11" s="2">
        <v>85.37387849472915</v>
      </c>
      <c r="I11" s="263">
        <v>0.2796437169355873</v>
      </c>
      <c r="J11" s="2">
        <v>15.233159580760406</v>
      </c>
      <c r="K11" s="263">
        <v>0.20859126110595497</v>
      </c>
      <c r="L11" s="2">
        <v>76.33556175935065</v>
      </c>
      <c r="M11" s="263">
        <v>0.16054906696318305</v>
      </c>
      <c r="N11" s="2">
        <v>37.37671587066624</v>
      </c>
      <c r="O11" s="263">
        <v>0.19155435593389755</v>
      </c>
      <c r="P11" s="2">
        <v>51.36829585310222</v>
      </c>
      <c r="Q11" s="263">
        <v>0.17340273036642925</v>
      </c>
      <c r="R11" s="2">
        <v>63.55187074405897</v>
      </c>
      <c r="S11" s="263">
        <v>0.031190351522321157</v>
      </c>
      <c r="T11" s="2">
        <v>27.48043965549469</v>
      </c>
      <c r="U11" s="263">
        <v>0.02574524399031926</v>
      </c>
    </row>
    <row r="12" spans="1:21" ht="15">
      <c r="A12">
        <v>117</v>
      </c>
      <c r="D12" s="2">
        <v>0</v>
      </c>
      <c r="E12" s="263">
        <v>0</v>
      </c>
      <c r="F12" s="2">
        <v>0</v>
      </c>
      <c r="G12" s="263">
        <v>0</v>
      </c>
      <c r="H12" s="2">
        <v>0</v>
      </c>
      <c r="I12" s="263">
        <v>0</v>
      </c>
      <c r="J12" s="2">
        <v>0</v>
      </c>
      <c r="K12" s="263">
        <v>0</v>
      </c>
      <c r="L12" s="2">
        <v>0</v>
      </c>
      <c r="M12" s="263">
        <v>0</v>
      </c>
      <c r="N12" s="2">
        <v>0</v>
      </c>
      <c r="O12" s="263">
        <v>0</v>
      </c>
      <c r="P12" s="2">
        <v>0</v>
      </c>
      <c r="Q12" s="263">
        <v>0</v>
      </c>
      <c r="R12" s="2">
        <v>0</v>
      </c>
      <c r="S12" s="263">
        <v>0</v>
      </c>
      <c r="T12" s="2">
        <v>0</v>
      </c>
      <c r="U12" s="263">
        <v>0</v>
      </c>
    </row>
    <row r="13" spans="1:21" ht="15">
      <c r="A13">
        <v>118</v>
      </c>
      <c r="D13" s="2">
        <v>0</v>
      </c>
      <c r="E13" s="263">
        <v>0</v>
      </c>
      <c r="F13" s="2">
        <v>0</v>
      </c>
      <c r="G13" s="263">
        <v>0</v>
      </c>
      <c r="H13" s="2">
        <v>0</v>
      </c>
      <c r="I13" s="263">
        <v>0</v>
      </c>
      <c r="J13" s="2">
        <v>0</v>
      </c>
      <c r="K13" s="263">
        <v>0</v>
      </c>
      <c r="L13" s="2">
        <v>0</v>
      </c>
      <c r="M13" s="263">
        <v>0</v>
      </c>
      <c r="N13" s="2">
        <v>0</v>
      </c>
      <c r="O13" s="263">
        <v>0</v>
      </c>
      <c r="P13" s="2">
        <v>0</v>
      </c>
      <c r="Q13" s="263">
        <v>0</v>
      </c>
      <c r="R13" s="2">
        <v>0</v>
      </c>
      <c r="S13" s="263">
        <v>0</v>
      </c>
      <c r="T13" s="2">
        <v>0</v>
      </c>
      <c r="U13" s="263">
        <v>0</v>
      </c>
    </row>
    <row r="14" spans="1:21" ht="15">
      <c r="A14">
        <v>121</v>
      </c>
      <c r="D14" s="2">
        <v>0.137607747354</v>
      </c>
      <c r="E14" s="263">
        <v>0.001281678351559554</v>
      </c>
      <c r="F14" s="2">
        <v>0.0913307718262</v>
      </c>
      <c r="G14" s="263">
        <v>0.0005822672066715216</v>
      </c>
      <c r="H14" s="2">
        <v>0.151521767823</v>
      </c>
      <c r="I14" s="263">
        <v>0.0004963123510113316</v>
      </c>
      <c r="J14" s="2">
        <v>0.12240072452839999</v>
      </c>
      <c r="K14" s="263">
        <v>0.0016760621034856292</v>
      </c>
      <c r="L14" s="2">
        <v>1.9348756426968503</v>
      </c>
      <c r="M14" s="263">
        <v>0.004069433327864606</v>
      </c>
      <c r="N14" s="2">
        <v>0.351801540623244</v>
      </c>
      <c r="O14" s="263">
        <v>0.0018029705382308964</v>
      </c>
      <c r="P14" s="2">
        <v>0.7479895873902</v>
      </c>
      <c r="Q14" s="263">
        <v>0.002524970598791755</v>
      </c>
      <c r="R14" s="2">
        <v>15.321147910528538</v>
      </c>
      <c r="S14" s="263">
        <v>0.007519400821092814</v>
      </c>
      <c r="T14" s="2">
        <v>1.3398151101553102</v>
      </c>
      <c r="U14" s="263">
        <v>0.0012552152492934343</v>
      </c>
    </row>
    <row r="15" spans="1:21" ht="15">
      <c r="A15">
        <v>122</v>
      </c>
      <c r="D15" s="2">
        <v>4.731744993934701</v>
      </c>
      <c r="E15" s="263">
        <v>0.04407146574549397</v>
      </c>
      <c r="F15" s="2">
        <v>2.2908905971408</v>
      </c>
      <c r="G15" s="263">
        <v>0.014605268762270217</v>
      </c>
      <c r="H15" s="2">
        <v>1.3870770494656</v>
      </c>
      <c r="I15" s="263">
        <v>0.004543396512231261</v>
      </c>
      <c r="J15" s="2">
        <v>0.116180233728</v>
      </c>
      <c r="K15" s="263">
        <v>0.0015908834500438162</v>
      </c>
      <c r="L15" s="2">
        <v>12.30489686996075</v>
      </c>
      <c r="M15" s="263">
        <v>0.025879677387825054</v>
      </c>
      <c r="N15" s="2">
        <v>0.4317458072968</v>
      </c>
      <c r="O15" s="263">
        <v>0.002212682096791855</v>
      </c>
      <c r="P15" s="2">
        <v>3.8014025604968005</v>
      </c>
      <c r="Q15" s="263">
        <v>0.01283230389999928</v>
      </c>
      <c r="R15" s="2">
        <v>18.16183907336174</v>
      </c>
      <c r="S15" s="263">
        <v>0.00891357151815922</v>
      </c>
      <c r="T15" s="2">
        <v>12.185875733158463</v>
      </c>
      <c r="U15" s="263">
        <v>0.011416423751544513</v>
      </c>
    </row>
    <row r="16" spans="1:21" ht="15">
      <c r="A16">
        <v>123</v>
      </c>
      <c r="D16" s="2">
        <v>0</v>
      </c>
      <c r="E16" s="263">
        <v>0</v>
      </c>
      <c r="F16" s="2">
        <v>0</v>
      </c>
      <c r="G16" s="263">
        <v>0</v>
      </c>
      <c r="H16" s="2">
        <v>0</v>
      </c>
      <c r="I16" s="263">
        <v>0</v>
      </c>
      <c r="J16" s="2">
        <v>0</v>
      </c>
      <c r="K16" s="263">
        <v>0</v>
      </c>
      <c r="L16" s="2">
        <v>0</v>
      </c>
      <c r="M16" s="263">
        <v>0</v>
      </c>
      <c r="N16" s="2">
        <v>0</v>
      </c>
      <c r="O16" s="263">
        <v>0</v>
      </c>
      <c r="P16" s="2">
        <v>0</v>
      </c>
      <c r="Q16" s="263">
        <v>0</v>
      </c>
      <c r="R16" s="2">
        <v>0</v>
      </c>
      <c r="S16" s="263">
        <v>0</v>
      </c>
      <c r="T16" s="2">
        <v>0</v>
      </c>
      <c r="U16" s="263">
        <v>0</v>
      </c>
    </row>
    <row r="17" spans="1:21" ht="15">
      <c r="A17">
        <v>125</v>
      </c>
      <c r="D17" s="2">
        <v>0</v>
      </c>
      <c r="E17" s="263">
        <v>0</v>
      </c>
      <c r="F17" s="2">
        <v>0</v>
      </c>
      <c r="G17" s="263">
        <v>0</v>
      </c>
      <c r="H17" s="2">
        <v>0</v>
      </c>
      <c r="I17" s="263">
        <v>0</v>
      </c>
      <c r="J17" s="2">
        <v>0</v>
      </c>
      <c r="K17" s="263">
        <v>0</v>
      </c>
      <c r="L17" s="2">
        <v>0</v>
      </c>
      <c r="M17" s="263">
        <v>0</v>
      </c>
      <c r="N17" s="2">
        <v>0</v>
      </c>
      <c r="O17" s="263">
        <v>0</v>
      </c>
      <c r="P17" s="2">
        <v>0</v>
      </c>
      <c r="Q17" s="263">
        <v>0</v>
      </c>
      <c r="R17" s="2">
        <v>0</v>
      </c>
      <c r="S17" s="263">
        <v>0</v>
      </c>
      <c r="T17" s="2">
        <v>0</v>
      </c>
      <c r="U17" s="263">
        <v>0</v>
      </c>
    </row>
    <row r="18" spans="1:21" ht="15">
      <c r="A18">
        <v>126</v>
      </c>
      <c r="D18" s="2">
        <v>0</v>
      </c>
      <c r="E18" s="263">
        <v>0</v>
      </c>
      <c r="F18" s="2">
        <v>0</v>
      </c>
      <c r="G18" s="263">
        <v>0</v>
      </c>
      <c r="H18" s="2">
        <v>0</v>
      </c>
      <c r="I18" s="263">
        <v>0</v>
      </c>
      <c r="J18" s="2">
        <v>0</v>
      </c>
      <c r="K18" s="263">
        <v>0</v>
      </c>
      <c r="L18" s="2">
        <v>0</v>
      </c>
      <c r="M18" s="263">
        <v>0</v>
      </c>
      <c r="N18" s="2">
        <v>0</v>
      </c>
      <c r="O18" s="263">
        <v>0</v>
      </c>
      <c r="P18" s="2">
        <v>0</v>
      </c>
      <c r="Q18" s="263">
        <v>0</v>
      </c>
      <c r="R18" s="2">
        <v>0</v>
      </c>
      <c r="S18" s="263">
        <v>0</v>
      </c>
      <c r="T18" s="2">
        <v>0</v>
      </c>
      <c r="U18" s="263">
        <v>0</v>
      </c>
    </row>
    <row r="19" spans="1:21" ht="15">
      <c r="A19">
        <v>201</v>
      </c>
      <c r="D19" s="2">
        <v>0</v>
      </c>
      <c r="E19" s="263">
        <v>0</v>
      </c>
      <c r="F19" s="2">
        <v>0</v>
      </c>
      <c r="G19" s="263">
        <v>0</v>
      </c>
      <c r="H19" s="2">
        <v>0</v>
      </c>
      <c r="I19" s="263">
        <v>0</v>
      </c>
      <c r="J19" s="2">
        <v>0</v>
      </c>
      <c r="K19" s="263">
        <v>0</v>
      </c>
      <c r="L19" s="2">
        <v>0</v>
      </c>
      <c r="M19" s="263">
        <v>0</v>
      </c>
      <c r="N19" s="2">
        <v>0</v>
      </c>
      <c r="O19" s="263">
        <v>0</v>
      </c>
      <c r="P19" s="2">
        <v>0</v>
      </c>
      <c r="Q19" s="263">
        <v>0</v>
      </c>
      <c r="R19" s="2">
        <v>0</v>
      </c>
      <c r="S19" s="263">
        <v>0</v>
      </c>
      <c r="T19" s="2">
        <v>0.145307595897</v>
      </c>
      <c r="U19" s="263">
        <v>0.00013613244754863207</v>
      </c>
    </row>
    <row r="20" spans="1:21" ht="15">
      <c r="A20">
        <v>202</v>
      </c>
      <c r="D20" s="2">
        <v>0.0209344551304</v>
      </c>
      <c r="E20" s="263">
        <v>0.00019498348354838167</v>
      </c>
      <c r="F20" s="2">
        <v>0.0123464849841</v>
      </c>
      <c r="G20" s="263">
        <v>7.871337535156472E-05</v>
      </c>
      <c r="H20" s="2">
        <v>1.3118992528748277</v>
      </c>
      <c r="I20" s="263">
        <v>0.004297150250021573</v>
      </c>
      <c r="J20" s="2">
        <v>0.0962351128742</v>
      </c>
      <c r="K20" s="263">
        <v>0.0013177701875096658</v>
      </c>
      <c r="L20" s="2">
        <v>0.7105505043941429</v>
      </c>
      <c r="M20" s="263">
        <v>0.0014944308770574396</v>
      </c>
      <c r="N20" s="2">
        <v>0.9843383770890015</v>
      </c>
      <c r="O20" s="263">
        <v>0.0050446996064809875</v>
      </c>
      <c r="P20" s="2">
        <v>1.19785639599451</v>
      </c>
      <c r="Q20" s="263">
        <v>0.0040435752481711865</v>
      </c>
      <c r="R20" s="2">
        <v>0.592101972485602</v>
      </c>
      <c r="S20" s="263">
        <v>0.00029059520109582445</v>
      </c>
      <c r="T20" s="2">
        <v>0.0981528456475</v>
      </c>
      <c r="U20" s="263">
        <v>9.195518671528127E-05</v>
      </c>
    </row>
    <row r="21" spans="1:21" ht="15">
      <c r="A21">
        <v>203</v>
      </c>
      <c r="D21" s="2">
        <v>0</v>
      </c>
      <c r="E21" s="263">
        <v>0</v>
      </c>
      <c r="F21" s="2">
        <v>0</v>
      </c>
      <c r="G21" s="263">
        <v>0</v>
      </c>
      <c r="H21" s="2">
        <v>0</v>
      </c>
      <c r="I21" s="263">
        <v>0</v>
      </c>
      <c r="J21" s="2">
        <v>0</v>
      </c>
      <c r="K21" s="263">
        <v>0</v>
      </c>
      <c r="L21" s="2">
        <v>0</v>
      </c>
      <c r="M21" s="263">
        <v>0</v>
      </c>
      <c r="N21" s="2">
        <v>0</v>
      </c>
      <c r="O21" s="263">
        <v>0</v>
      </c>
      <c r="P21" s="2">
        <v>0</v>
      </c>
      <c r="Q21" s="263">
        <v>0</v>
      </c>
      <c r="R21" s="2">
        <v>0</v>
      </c>
      <c r="S21" s="263">
        <v>0</v>
      </c>
      <c r="T21" s="2">
        <v>0</v>
      </c>
      <c r="U21" s="263">
        <v>0</v>
      </c>
    </row>
    <row r="22" spans="1:22" ht="15">
      <c r="A22" t="s">
        <v>167</v>
      </c>
      <c r="D22" s="253">
        <v>107.365273967964</v>
      </c>
      <c r="E22" s="253"/>
      <c r="F22" s="253">
        <v>156.85371042666853</v>
      </c>
      <c r="G22" s="253"/>
      <c r="H22" s="253">
        <v>305.29517855891623</v>
      </c>
      <c r="I22" s="253"/>
      <c r="J22" s="253">
        <v>73.02875249899681</v>
      </c>
      <c r="K22" s="253"/>
      <c r="L22" s="253">
        <v>475.4656205934591</v>
      </c>
      <c r="M22" s="253"/>
      <c r="N22" s="253">
        <v>195.12328857488558</v>
      </c>
      <c r="O22" s="253"/>
      <c r="P22" s="253">
        <v>296.2369493522526</v>
      </c>
      <c r="Q22" s="253"/>
      <c r="R22" s="253">
        <v>2037.5490381561913</v>
      </c>
      <c r="S22" s="253"/>
      <c r="T22" s="253">
        <v>1067.3986879218505</v>
      </c>
      <c r="U22" s="253"/>
      <c r="V22" s="263"/>
    </row>
    <row r="23" spans="1:21" ht="15">
      <c r="A23" t="s">
        <v>202</v>
      </c>
      <c r="D23" s="253">
        <v>81.13259097348596</v>
      </c>
      <c r="E23" s="253"/>
      <c r="F23" s="253">
        <v>90.43237477411922</v>
      </c>
      <c r="G23" s="253"/>
      <c r="H23" s="253">
        <v>217.19941922389495</v>
      </c>
      <c r="I23" s="253"/>
      <c r="J23" s="253">
        <v>38.41053962885239</v>
      </c>
      <c r="K23" s="253"/>
      <c r="L23" s="253">
        <v>194.32989090580517</v>
      </c>
      <c r="M23" s="253"/>
      <c r="N23" s="253">
        <v>91.99772936276814</v>
      </c>
      <c r="O23" s="253"/>
      <c r="P23" s="253">
        <v>119.58856697054298</v>
      </c>
      <c r="Q23" s="253"/>
      <c r="R23" s="253">
        <v>213.9695123597804</v>
      </c>
      <c r="S23" s="253"/>
      <c r="T23" s="253">
        <v>82.64111504487042</v>
      </c>
      <c r="U23" s="253"/>
    </row>
    <row r="24" spans="1:21" ht="15">
      <c r="A24" t="s">
        <v>203</v>
      </c>
      <c r="D24" s="253">
        <v>26.232682994478044</v>
      </c>
      <c r="E24" s="253"/>
      <c r="F24" s="253">
        <v>66.42133565254933</v>
      </c>
      <c r="G24" s="253"/>
      <c r="H24" s="253">
        <v>88.09575933502126</v>
      </c>
      <c r="I24" s="253"/>
      <c r="J24" s="253">
        <v>34.61821287014441</v>
      </c>
      <c r="K24" s="253"/>
      <c r="L24" s="253">
        <v>281.1357296876539</v>
      </c>
      <c r="M24" s="253"/>
      <c r="N24" s="253">
        <v>103.12555921211745</v>
      </c>
      <c r="O24" s="253"/>
      <c r="P24" s="253">
        <v>176.64838238170964</v>
      </c>
      <c r="Q24" s="253"/>
      <c r="R24" s="253">
        <v>1823.579525796411</v>
      </c>
      <c r="S24" s="253"/>
      <c r="T24" s="253">
        <v>984.7575728769801</v>
      </c>
      <c r="U24" s="253"/>
    </row>
    <row r="25" spans="1:21" ht="15">
      <c r="A25" t="s">
        <v>204</v>
      </c>
      <c r="D25" s="253">
        <f>D24/D22*100</f>
        <v>24.43311698930274</v>
      </c>
      <c r="E25" s="253"/>
      <c r="F25" s="253">
        <f>F24/F22*100</f>
        <v>42.34604044231539</v>
      </c>
      <c r="G25" s="253"/>
      <c r="H25" s="253">
        <f>H24/H22*100</f>
        <v>28.85592879352349</v>
      </c>
      <c r="I25" s="253"/>
      <c r="J25" s="253">
        <f>J24/J22*100</f>
        <v>47.40353858655871</v>
      </c>
      <c r="K25" s="253"/>
      <c r="L25" s="253">
        <f>L24/L22*100</f>
        <v>59.12850845803539</v>
      </c>
      <c r="M25" s="253"/>
      <c r="N25" s="253">
        <f>N24/N22*100</f>
        <v>52.85148685495802</v>
      </c>
      <c r="O25" s="253"/>
      <c r="P25" s="253">
        <f>P24/P22*100</f>
        <v>59.630772855299256</v>
      </c>
      <c r="Q25" s="253"/>
      <c r="R25" s="253">
        <f>R24/R22*100</f>
        <v>89.49868158493969</v>
      </c>
      <c r="S25" s="253"/>
      <c r="T25" s="253">
        <f>T24/T22*100</f>
        <v>92.2577087661812</v>
      </c>
      <c r="U25" s="253"/>
    </row>
    <row r="26" spans="1:21" ht="15">
      <c r="A26" t="s">
        <v>183</v>
      </c>
      <c r="D26" s="253">
        <f>D23/D22*100</f>
        <v>75.56688301069727</v>
      </c>
      <c r="E26" s="253"/>
      <c r="F26" s="253">
        <f>F23/F22*100</f>
        <v>57.65395955768462</v>
      </c>
      <c r="G26" s="253"/>
      <c r="H26" s="253">
        <f>H23/H22*100</f>
        <v>71.1440712064765</v>
      </c>
      <c r="I26" s="253"/>
      <c r="J26" s="253">
        <f>J23/J22*100</f>
        <v>52.596461413441276</v>
      </c>
      <c r="K26" s="253"/>
      <c r="L26" s="253">
        <f>L23/L22*100</f>
        <v>40.8714915419646</v>
      </c>
      <c r="M26" s="253"/>
      <c r="N26" s="253">
        <f>N23/N22*100</f>
        <v>47.14851314504199</v>
      </c>
      <c r="O26" s="253"/>
      <c r="P26" s="253">
        <f>P23/P22*100</f>
        <v>40.36922714470075</v>
      </c>
      <c r="Q26" s="253"/>
      <c r="R26" s="253">
        <f>R23/R22*100</f>
        <v>10.501318415060313</v>
      </c>
      <c r="S26" s="253"/>
      <c r="T26" s="253">
        <f>T23/T22*100</f>
        <v>7.742291233818809</v>
      </c>
      <c r="U26" s="253"/>
    </row>
  </sheetData>
  <sheetProtection/>
  <mergeCells count="54">
    <mergeCell ref="R2:S2"/>
    <mergeCell ref="T2:U2"/>
    <mergeCell ref="P25:Q25"/>
    <mergeCell ref="R25:S25"/>
    <mergeCell ref="T25:U25"/>
    <mergeCell ref="D2:E2"/>
    <mergeCell ref="F2:G2"/>
    <mergeCell ref="H2:I2"/>
    <mergeCell ref="J2:K2"/>
    <mergeCell ref="L2:M2"/>
    <mergeCell ref="T24:U24"/>
    <mergeCell ref="N2:O2"/>
    <mergeCell ref="P2:Q2"/>
    <mergeCell ref="D25:E25"/>
    <mergeCell ref="F25:G25"/>
    <mergeCell ref="H25:I25"/>
    <mergeCell ref="J25:K25"/>
    <mergeCell ref="L25:M25"/>
    <mergeCell ref="N25:O25"/>
    <mergeCell ref="H23:I23"/>
    <mergeCell ref="T26:U26"/>
    <mergeCell ref="T23:U23"/>
    <mergeCell ref="D24:E24"/>
    <mergeCell ref="F24:G24"/>
    <mergeCell ref="H24:I24"/>
    <mergeCell ref="J24:K24"/>
    <mergeCell ref="L24:M24"/>
    <mergeCell ref="N24:O24"/>
    <mergeCell ref="P24:Q24"/>
    <mergeCell ref="R24:S24"/>
    <mergeCell ref="N26:O26"/>
    <mergeCell ref="P26:Q26"/>
    <mergeCell ref="L23:M23"/>
    <mergeCell ref="N23:O23"/>
    <mergeCell ref="P23:Q23"/>
    <mergeCell ref="R23:S23"/>
    <mergeCell ref="R26:S26"/>
    <mergeCell ref="L22:M22"/>
    <mergeCell ref="N22:O22"/>
    <mergeCell ref="P22:Q22"/>
    <mergeCell ref="R22:S22"/>
    <mergeCell ref="T22:U22"/>
    <mergeCell ref="D26:E26"/>
    <mergeCell ref="F26:G26"/>
    <mergeCell ref="H26:I26"/>
    <mergeCell ref="J26:K26"/>
    <mergeCell ref="L26:M26"/>
    <mergeCell ref="D23:E23"/>
    <mergeCell ref="F23:G23"/>
    <mergeCell ref="D22:E22"/>
    <mergeCell ref="F22:G22"/>
    <mergeCell ref="H22:I22"/>
    <mergeCell ref="J22:K22"/>
    <mergeCell ref="J23:K2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">
      <selection activeCell="N35" sqref="N35"/>
    </sheetView>
  </sheetViews>
  <sheetFormatPr defaultColWidth="9.140625" defaultRowHeight="15"/>
  <sheetData>
    <row r="2" spans="3:29" ht="15">
      <c r="C2" t="s">
        <v>207</v>
      </c>
      <c r="D2" s="254" t="s">
        <v>30</v>
      </c>
      <c r="E2" s="254"/>
      <c r="F2" s="254" t="s">
        <v>31</v>
      </c>
      <c r="G2" s="254"/>
      <c r="H2" s="254" t="s">
        <v>32</v>
      </c>
      <c r="I2" s="254"/>
      <c r="J2" s="254" t="s">
        <v>33</v>
      </c>
      <c r="K2" s="254"/>
      <c r="L2" s="254" t="s">
        <v>34</v>
      </c>
      <c r="M2" s="254"/>
      <c r="N2" s="254" t="s">
        <v>35</v>
      </c>
      <c r="O2" s="254"/>
      <c r="P2" s="254" t="s">
        <v>36</v>
      </c>
      <c r="Q2" s="254"/>
      <c r="R2" s="254" t="s">
        <v>37</v>
      </c>
      <c r="S2" s="254"/>
      <c r="T2" s="254" t="s">
        <v>38</v>
      </c>
      <c r="U2" s="254"/>
      <c r="V2" s="254" t="s">
        <v>39</v>
      </c>
      <c r="W2" s="254"/>
      <c r="X2" s="254" t="s">
        <v>40</v>
      </c>
      <c r="Y2" s="254"/>
      <c r="Z2" s="254" t="s">
        <v>41</v>
      </c>
      <c r="AA2" s="254"/>
      <c r="AB2" s="254" t="s">
        <v>42</v>
      </c>
      <c r="AC2" s="254"/>
    </row>
    <row r="3" spans="4:29" ht="15">
      <c r="D3" t="s">
        <v>165</v>
      </c>
      <c r="E3" t="s">
        <v>5</v>
      </c>
      <c r="F3" t="s">
        <v>165</v>
      </c>
      <c r="G3" t="s">
        <v>5</v>
      </c>
      <c r="H3" t="s">
        <v>165</v>
      </c>
      <c r="I3" t="s">
        <v>5</v>
      </c>
      <c r="J3" t="s">
        <v>165</v>
      </c>
      <c r="K3" t="s">
        <v>5</v>
      </c>
      <c r="L3" t="s">
        <v>165</v>
      </c>
      <c r="M3" t="s">
        <v>5</v>
      </c>
      <c r="N3" t="s">
        <v>165</v>
      </c>
      <c r="O3" t="s">
        <v>5</v>
      </c>
      <c r="P3" t="s">
        <v>165</v>
      </c>
      <c r="Q3" t="s">
        <v>5</v>
      </c>
      <c r="R3" t="s">
        <v>165</v>
      </c>
      <c r="S3" t="s">
        <v>5</v>
      </c>
      <c r="T3" t="s">
        <v>165</v>
      </c>
      <c r="U3" t="s">
        <v>5</v>
      </c>
      <c r="V3" t="s">
        <v>165</v>
      </c>
      <c r="W3" t="s">
        <v>5</v>
      </c>
      <c r="X3" t="s">
        <v>165</v>
      </c>
      <c r="Y3" t="s">
        <v>5</v>
      </c>
      <c r="Z3" t="s">
        <v>165</v>
      </c>
      <c r="AA3" t="s">
        <v>5</v>
      </c>
      <c r="AB3" t="s">
        <v>165</v>
      </c>
      <c r="AC3" t="s">
        <v>5</v>
      </c>
    </row>
    <row r="5" spans="1:29" ht="15">
      <c r="A5">
        <v>2</v>
      </c>
      <c r="D5" s="2">
        <v>253.26909985850375</v>
      </c>
      <c r="E5" s="263">
        <v>0.44564934531652256</v>
      </c>
      <c r="F5" s="2">
        <v>63.23272959281127</v>
      </c>
      <c r="G5" s="263">
        <v>0.4379061731291836</v>
      </c>
      <c r="H5" s="2">
        <v>392.88360400934647</v>
      </c>
      <c r="I5" s="263">
        <v>0.518677159393014</v>
      </c>
      <c r="J5" s="2">
        <v>326.2721478245122</v>
      </c>
      <c r="K5" s="263">
        <v>0.6693585483074601</v>
      </c>
      <c r="L5" s="2">
        <v>772.2067780351452</v>
      </c>
      <c r="M5" s="263">
        <v>0.6646720005706248</v>
      </c>
      <c r="N5" s="2">
        <v>340.2067717885381</v>
      </c>
      <c r="O5" s="263">
        <v>0.6459887697039776</v>
      </c>
      <c r="P5" s="2">
        <v>274.28714018387205</v>
      </c>
      <c r="Q5" s="263">
        <v>0.614823939543737</v>
      </c>
      <c r="R5" s="2">
        <v>3208.614058363876</v>
      </c>
      <c r="S5" s="263">
        <v>0.8222694295112228</v>
      </c>
      <c r="T5" s="2">
        <v>4856.968017349583</v>
      </c>
      <c r="U5" s="263">
        <v>0.9399962779084731</v>
      </c>
      <c r="V5" s="2">
        <v>3016.882051195109</v>
      </c>
      <c r="W5" s="263">
        <v>0.9368675087405988</v>
      </c>
      <c r="X5" s="2">
        <v>999.8900580529861</v>
      </c>
      <c r="Y5" s="263">
        <v>0.8845056200546147</v>
      </c>
      <c r="Z5" s="2">
        <v>322.1464896888604</v>
      </c>
      <c r="AA5" s="263">
        <v>0.6252705123365899</v>
      </c>
      <c r="AB5" s="2">
        <v>231.90554465633573</v>
      </c>
      <c r="AC5" s="263">
        <v>0.809205019263984</v>
      </c>
    </row>
    <row r="6" spans="1:29" ht="15">
      <c r="A6">
        <v>111</v>
      </c>
      <c r="D6" s="2">
        <v>74.90755830200034</v>
      </c>
      <c r="E6" s="263">
        <v>0.6976888851822937</v>
      </c>
      <c r="F6" s="2">
        <v>24.799607426722766</v>
      </c>
      <c r="G6" s="263">
        <v>0.17174493736510904</v>
      </c>
      <c r="H6" s="2">
        <v>93.48329873732469</v>
      </c>
      <c r="I6" s="263">
        <v>0.1234148010885448</v>
      </c>
      <c r="J6" s="2">
        <v>41.50006748523286</v>
      </c>
      <c r="K6" s="263">
        <v>0.08513881773787788</v>
      </c>
      <c r="L6" s="2">
        <v>100.30234237861038</v>
      </c>
      <c r="M6" s="263">
        <v>0.0863345938769738</v>
      </c>
      <c r="N6" s="2">
        <v>45.951922495526205</v>
      </c>
      <c r="O6" s="263">
        <v>0.08725407117077733</v>
      </c>
      <c r="P6" s="2">
        <v>57.71847025540721</v>
      </c>
      <c r="Q6" s="263">
        <v>0.12937791120312273</v>
      </c>
      <c r="R6" s="2">
        <v>167.13593623480938</v>
      </c>
      <c r="S6" s="263">
        <v>0.04283181723909138</v>
      </c>
      <c r="T6" s="2">
        <v>69.90434969755839</v>
      </c>
      <c r="U6" s="263">
        <v>0.013528981103148097</v>
      </c>
      <c r="V6" s="2">
        <v>36.77121292007177</v>
      </c>
      <c r="W6" s="263">
        <v>0.011418992873172095</v>
      </c>
      <c r="X6" s="2">
        <v>27.101481942749036</v>
      </c>
      <c r="Y6" s="263">
        <v>0.023974048843777875</v>
      </c>
      <c r="Z6" s="2">
        <v>71.41440644218382</v>
      </c>
      <c r="AA6" s="263">
        <v>0.1386118549590448</v>
      </c>
      <c r="AB6" s="2">
        <v>8.201298545569763</v>
      </c>
      <c r="AC6" s="263">
        <v>0.028617392298197264</v>
      </c>
    </row>
    <row r="7" spans="1:29" ht="15">
      <c r="A7">
        <v>112</v>
      </c>
      <c r="D7" s="2">
        <v>87.53059154319264</v>
      </c>
      <c r="E7" s="263">
        <v>0.8152597977751196</v>
      </c>
      <c r="F7" s="2">
        <v>17.581366890200115</v>
      </c>
      <c r="G7" s="263">
        <v>0.12175639329261129</v>
      </c>
      <c r="H7" s="2">
        <v>100.09650595573657</v>
      </c>
      <c r="I7" s="263">
        <v>0.13214542639211854</v>
      </c>
      <c r="J7" s="2">
        <v>50.05322513381064</v>
      </c>
      <c r="K7" s="263">
        <v>0.10268591523078485</v>
      </c>
      <c r="L7" s="2">
        <v>92.26499166938349</v>
      </c>
      <c r="M7" s="263">
        <v>0.07941649612499263</v>
      </c>
      <c r="N7" s="2">
        <v>46.5005979415768</v>
      </c>
      <c r="O7" s="263">
        <v>0.0882959028030451</v>
      </c>
      <c r="P7" s="2">
        <v>40.262957984382965</v>
      </c>
      <c r="Q7" s="263">
        <v>0.0902507876564964</v>
      </c>
      <c r="R7" s="2">
        <v>159.94716168761582</v>
      </c>
      <c r="S7" s="263">
        <v>0.04098955468015345</v>
      </c>
      <c r="T7" s="2">
        <v>94.881757041968</v>
      </c>
      <c r="U7" s="263">
        <v>0.018362998920782594</v>
      </c>
      <c r="V7" s="2">
        <v>46.47521662619569</v>
      </c>
      <c r="W7" s="263">
        <v>0.014432490127187841</v>
      </c>
      <c r="X7" s="2">
        <v>39.77513376671656</v>
      </c>
      <c r="Y7" s="263">
        <v>0.035185197684224345</v>
      </c>
      <c r="Z7" s="2">
        <v>25.587906338159378</v>
      </c>
      <c r="AA7" s="263">
        <v>0.04966486929947397</v>
      </c>
      <c r="AB7" s="2">
        <v>11.599036620705638</v>
      </c>
      <c r="AC7" s="263">
        <v>0.04047336887098155</v>
      </c>
    </row>
    <row r="8" spans="1:29" ht="15">
      <c r="A8">
        <v>113</v>
      </c>
      <c r="D8" s="2">
        <v>9.014758173357999</v>
      </c>
      <c r="E8" s="263">
        <v>0.08396344404660908</v>
      </c>
      <c r="F8" s="2">
        <v>0.43776214909894917</v>
      </c>
      <c r="G8" s="263">
        <v>0.003031638024914894</v>
      </c>
      <c r="H8" s="2">
        <v>10.1191989535096</v>
      </c>
      <c r="I8" s="263">
        <v>0.013359166213549234</v>
      </c>
      <c r="J8" s="2">
        <v>0</v>
      </c>
      <c r="K8" s="263">
        <v>0</v>
      </c>
      <c r="L8" s="2">
        <v>0</v>
      </c>
      <c r="M8" s="263">
        <v>0</v>
      </c>
      <c r="N8" s="2">
        <v>3.5009329734400003</v>
      </c>
      <c r="O8" s="263">
        <v>0.006647614250707245</v>
      </c>
      <c r="P8" s="2">
        <v>0</v>
      </c>
      <c r="Q8" s="263">
        <v>0</v>
      </c>
      <c r="R8" s="2">
        <v>3.2220363516100003</v>
      </c>
      <c r="S8" s="263">
        <v>0.0008257091518366467</v>
      </c>
      <c r="T8" s="2">
        <v>0</v>
      </c>
      <c r="U8" s="263">
        <v>0</v>
      </c>
      <c r="V8" s="2">
        <v>5.345703583799</v>
      </c>
      <c r="W8" s="263">
        <v>0.0016600635735943016</v>
      </c>
      <c r="X8" s="2">
        <v>0</v>
      </c>
      <c r="Y8" s="263">
        <v>0</v>
      </c>
      <c r="Z8" s="2">
        <v>0</v>
      </c>
      <c r="AA8" s="263">
        <v>0</v>
      </c>
      <c r="AB8" s="2">
        <v>0</v>
      </c>
      <c r="AC8" s="263">
        <v>0</v>
      </c>
    </row>
    <row r="9" spans="1:29" ht="15">
      <c r="A9">
        <v>114</v>
      </c>
      <c r="D9" s="2">
        <v>0</v>
      </c>
      <c r="E9" s="263">
        <v>0</v>
      </c>
      <c r="F9" s="2">
        <v>0</v>
      </c>
      <c r="G9" s="263">
        <v>0</v>
      </c>
      <c r="H9" s="2">
        <v>0</v>
      </c>
      <c r="I9" s="263">
        <v>0</v>
      </c>
      <c r="J9" s="2">
        <v>0</v>
      </c>
      <c r="K9" s="263">
        <v>0</v>
      </c>
      <c r="L9" s="2">
        <v>0</v>
      </c>
      <c r="M9" s="263">
        <v>0</v>
      </c>
      <c r="N9" s="2">
        <v>0</v>
      </c>
      <c r="O9" s="263">
        <v>0</v>
      </c>
      <c r="P9" s="2">
        <v>0</v>
      </c>
      <c r="Q9" s="263">
        <v>0</v>
      </c>
      <c r="R9" s="2">
        <v>0</v>
      </c>
      <c r="S9" s="263">
        <v>0</v>
      </c>
      <c r="T9" s="2">
        <v>0</v>
      </c>
      <c r="U9" s="263">
        <v>0</v>
      </c>
      <c r="V9" s="2">
        <v>0</v>
      </c>
      <c r="W9" s="263">
        <v>0</v>
      </c>
      <c r="X9" s="2">
        <v>0</v>
      </c>
      <c r="Y9" s="263">
        <v>0</v>
      </c>
      <c r="Z9" s="2">
        <v>0</v>
      </c>
      <c r="AA9" s="263">
        <v>0</v>
      </c>
      <c r="AB9" s="2">
        <v>0</v>
      </c>
      <c r="AC9" s="263">
        <v>0</v>
      </c>
    </row>
    <row r="10" spans="1:29" ht="15">
      <c r="A10">
        <v>115</v>
      </c>
      <c r="D10" s="2">
        <v>0</v>
      </c>
      <c r="E10" s="263">
        <v>0</v>
      </c>
      <c r="F10" s="2">
        <v>0</v>
      </c>
      <c r="G10" s="263">
        <v>0</v>
      </c>
      <c r="H10" s="2">
        <v>0</v>
      </c>
      <c r="I10" s="263">
        <v>0</v>
      </c>
      <c r="J10" s="2">
        <v>0</v>
      </c>
      <c r="K10" s="263">
        <v>0</v>
      </c>
      <c r="L10" s="2">
        <v>0</v>
      </c>
      <c r="M10" s="263">
        <v>0</v>
      </c>
      <c r="N10" s="2">
        <v>0</v>
      </c>
      <c r="O10" s="263">
        <v>0</v>
      </c>
      <c r="P10" s="2">
        <v>0</v>
      </c>
      <c r="Q10" s="263">
        <v>0</v>
      </c>
      <c r="R10" s="2">
        <v>0</v>
      </c>
      <c r="S10" s="263">
        <v>0</v>
      </c>
      <c r="T10" s="2">
        <v>0</v>
      </c>
      <c r="U10" s="263">
        <v>0</v>
      </c>
      <c r="V10" s="2">
        <v>0</v>
      </c>
      <c r="W10" s="263">
        <v>0</v>
      </c>
      <c r="X10" s="2">
        <v>0</v>
      </c>
      <c r="Y10" s="263">
        <v>0</v>
      </c>
      <c r="Z10" s="2">
        <v>0</v>
      </c>
      <c r="AA10" s="263">
        <v>0</v>
      </c>
      <c r="AB10" s="2">
        <v>0</v>
      </c>
      <c r="AC10" s="263">
        <v>0</v>
      </c>
    </row>
    <row r="11" spans="1:29" ht="15">
      <c r="A11">
        <v>116</v>
      </c>
      <c r="D11" s="2">
        <v>130.2709793297915</v>
      </c>
      <c r="E11" s="263">
        <v>1.2133437052343587</v>
      </c>
      <c r="F11" s="2">
        <v>35.29301971509871</v>
      </c>
      <c r="G11" s="263">
        <v>0.2444150569038339</v>
      </c>
      <c r="H11" s="2">
        <v>148.74222007394485</v>
      </c>
      <c r="I11" s="263">
        <v>0.19636653553994815</v>
      </c>
      <c r="J11" s="2">
        <v>65.44031922397818</v>
      </c>
      <c r="K11" s="263">
        <v>0.13425306869925832</v>
      </c>
      <c r="L11" s="2">
        <v>169.83530542043408</v>
      </c>
      <c r="M11" s="263">
        <v>0.14618464306743664</v>
      </c>
      <c r="N11" s="2">
        <v>81.17713959383498</v>
      </c>
      <c r="O11" s="263">
        <v>0.15414014323884262</v>
      </c>
      <c r="P11" s="2">
        <v>71.40519048145742</v>
      </c>
      <c r="Q11" s="263">
        <v>0.16005715939234544</v>
      </c>
      <c r="R11" s="2">
        <v>269.3213253669781</v>
      </c>
      <c r="S11" s="263">
        <v>0.06901880018491062</v>
      </c>
      <c r="T11" s="2">
        <v>87.72266474740921</v>
      </c>
      <c r="U11" s="263">
        <v>0.0169774596118866</v>
      </c>
      <c r="V11" s="2">
        <v>42.97670905524944</v>
      </c>
      <c r="W11" s="263">
        <v>0.01334605783826089</v>
      </c>
      <c r="X11" s="2">
        <v>49.51083666134458</v>
      </c>
      <c r="Y11" s="263">
        <v>0.043797428455123896</v>
      </c>
      <c r="Z11" s="2">
        <v>91.77267200284564</v>
      </c>
      <c r="AA11" s="263">
        <v>0.17812624839444702</v>
      </c>
      <c r="AB11" s="2">
        <v>33.90134727868441</v>
      </c>
      <c r="AC11" s="263">
        <v>0.11829445655720051</v>
      </c>
    </row>
    <row r="12" spans="1:29" ht="15">
      <c r="A12">
        <v>117</v>
      </c>
      <c r="D12" s="2">
        <v>0.10518574033299999</v>
      </c>
      <c r="E12" s="263">
        <v>0.0009796998270072469</v>
      </c>
      <c r="F12" s="2">
        <v>0</v>
      </c>
      <c r="G12" s="263">
        <v>0</v>
      </c>
      <c r="H12" s="2">
        <v>0</v>
      </c>
      <c r="I12" s="263">
        <v>0</v>
      </c>
      <c r="J12" s="2">
        <v>0</v>
      </c>
      <c r="K12" s="263">
        <v>0</v>
      </c>
      <c r="L12" s="2">
        <v>0.1834433375057</v>
      </c>
      <c r="M12" s="263">
        <v>0.00015789766886210442</v>
      </c>
      <c r="N12" s="2">
        <v>0</v>
      </c>
      <c r="O12" s="263">
        <v>0</v>
      </c>
      <c r="P12" s="2">
        <v>0</v>
      </c>
      <c r="Q12" s="263">
        <v>0</v>
      </c>
      <c r="R12" s="2">
        <v>0.5412725918622601</v>
      </c>
      <c r="S12" s="263">
        <v>0.00013871157366541952</v>
      </c>
      <c r="T12" s="2">
        <v>0.034960211797099995</v>
      </c>
      <c r="U12" s="263">
        <v>6.766045987286268E-06</v>
      </c>
      <c r="V12" s="2">
        <v>0</v>
      </c>
      <c r="W12" s="263">
        <v>0</v>
      </c>
      <c r="X12" s="2">
        <v>0</v>
      </c>
      <c r="Y12" s="263">
        <v>0</v>
      </c>
      <c r="Z12" s="2">
        <v>0</v>
      </c>
      <c r="AA12" s="263">
        <v>0</v>
      </c>
      <c r="AB12" s="2">
        <v>0</v>
      </c>
      <c r="AC12" s="263">
        <v>0</v>
      </c>
    </row>
    <row r="13" spans="1:29" ht="15">
      <c r="A13">
        <v>118</v>
      </c>
      <c r="D13" s="2">
        <v>0</v>
      </c>
      <c r="E13" s="263">
        <v>0</v>
      </c>
      <c r="F13" s="2">
        <v>0</v>
      </c>
      <c r="G13" s="263">
        <v>0</v>
      </c>
      <c r="H13" s="2">
        <v>0</v>
      </c>
      <c r="I13" s="263">
        <v>0</v>
      </c>
      <c r="J13" s="2">
        <v>0</v>
      </c>
      <c r="K13" s="263">
        <v>0</v>
      </c>
      <c r="L13" s="2">
        <v>0</v>
      </c>
      <c r="M13" s="263">
        <v>0</v>
      </c>
      <c r="N13" s="2">
        <v>0</v>
      </c>
      <c r="O13" s="263">
        <v>0</v>
      </c>
      <c r="P13" s="2">
        <v>0</v>
      </c>
      <c r="Q13" s="263">
        <v>0</v>
      </c>
      <c r="R13" s="2">
        <v>4.17282455403</v>
      </c>
      <c r="S13" s="263">
        <v>0.001069367023605914</v>
      </c>
      <c r="T13" s="2">
        <v>0</v>
      </c>
      <c r="U13" s="263">
        <v>0</v>
      </c>
      <c r="V13" s="2">
        <v>27.7805510098</v>
      </c>
      <c r="W13" s="263">
        <v>0.008627017952419528</v>
      </c>
      <c r="X13" s="2">
        <v>0</v>
      </c>
      <c r="Y13" s="263">
        <v>0</v>
      </c>
      <c r="Z13" s="2">
        <v>0</v>
      </c>
      <c r="AA13" s="263">
        <v>0</v>
      </c>
      <c r="AB13" s="2">
        <v>0</v>
      </c>
      <c r="AC13" s="263">
        <v>0</v>
      </c>
    </row>
    <row r="14" spans="1:29" ht="15">
      <c r="A14">
        <v>121</v>
      </c>
      <c r="D14" s="2">
        <v>0.11600349152799999</v>
      </c>
      <c r="E14" s="263">
        <v>0.0010804563453413578</v>
      </c>
      <c r="F14" s="2">
        <v>0</v>
      </c>
      <c r="G14" s="263">
        <v>0</v>
      </c>
      <c r="H14" s="2">
        <v>0.9490427109394001</v>
      </c>
      <c r="I14" s="263">
        <v>0.001252907406746816</v>
      </c>
      <c r="J14" s="2">
        <v>0.5271305873847999</v>
      </c>
      <c r="K14" s="263">
        <v>0.001081426554773304</v>
      </c>
      <c r="L14" s="2">
        <v>3.158180746122982</v>
      </c>
      <c r="M14" s="263">
        <v>0.002718383695142407</v>
      </c>
      <c r="N14" s="2">
        <v>0.45840469874136</v>
      </c>
      <c r="O14" s="263">
        <v>0.0008704244357326173</v>
      </c>
      <c r="P14" s="2">
        <v>0.45762260466294447</v>
      </c>
      <c r="Q14" s="263">
        <v>0.0010257766092662093</v>
      </c>
      <c r="R14" s="2">
        <v>11.837169731514166</v>
      </c>
      <c r="S14" s="263">
        <v>0.0030335037574206903</v>
      </c>
      <c r="T14" s="2">
        <v>22.659170667168567</v>
      </c>
      <c r="U14" s="263">
        <v>0.004385356463445343</v>
      </c>
      <c r="V14" s="2">
        <v>12.616236199787997</v>
      </c>
      <c r="W14" s="263">
        <v>0.003917866717227497</v>
      </c>
      <c r="X14" s="2">
        <v>5.103937234164604</v>
      </c>
      <c r="Y14" s="263">
        <v>0.004514957551248469</v>
      </c>
      <c r="Z14" s="2">
        <v>0.3634664143898</v>
      </c>
      <c r="AA14" s="263">
        <v>0.0007054704565061482</v>
      </c>
      <c r="AB14" s="2">
        <v>0.16911268280650002</v>
      </c>
      <c r="AC14" s="263">
        <v>0.0005900972827148795</v>
      </c>
    </row>
    <row r="15" spans="1:29" ht="15">
      <c r="A15">
        <v>122</v>
      </c>
      <c r="D15" s="2">
        <v>2.1264173807377005</v>
      </c>
      <c r="E15" s="263">
        <v>0.019805448280904938</v>
      </c>
      <c r="F15" s="2">
        <v>2.82997315605986</v>
      </c>
      <c r="G15" s="263">
        <v>0.01959843775223297</v>
      </c>
      <c r="H15" s="2">
        <v>7.097402291085025</v>
      </c>
      <c r="I15" s="263">
        <v>0.009369850056969735</v>
      </c>
      <c r="J15" s="2">
        <v>1.7969659407176601</v>
      </c>
      <c r="K15" s="263">
        <v>0.0036865375161709013</v>
      </c>
      <c r="L15" s="2">
        <v>19.181174658228297</v>
      </c>
      <c r="M15" s="263">
        <v>0.016510072296722213</v>
      </c>
      <c r="N15" s="2">
        <v>6.8155099107633275</v>
      </c>
      <c r="O15" s="263">
        <v>0.01294137338599443</v>
      </c>
      <c r="P15" s="2">
        <v>1.3479479002167503</v>
      </c>
      <c r="Q15" s="263">
        <v>0.003021470994795478</v>
      </c>
      <c r="R15" s="2">
        <v>38.98749965437376</v>
      </c>
      <c r="S15" s="263">
        <v>0.00999130107758049</v>
      </c>
      <c r="T15" s="2">
        <v>26.81145306809179</v>
      </c>
      <c r="U15" s="263">
        <v>0.005188970979281213</v>
      </c>
      <c r="V15" s="2">
        <v>25.992613881898148</v>
      </c>
      <c r="W15" s="263">
        <v>0.008071789019243743</v>
      </c>
      <c r="X15" s="2">
        <v>5.349107926582072</v>
      </c>
      <c r="Y15" s="263">
        <v>0.004731836250630875</v>
      </c>
      <c r="Z15" s="2">
        <v>2.54810941802644</v>
      </c>
      <c r="AA15" s="263">
        <v>0.004945755214771709</v>
      </c>
      <c r="AB15" s="2">
        <v>0.808072244467</v>
      </c>
      <c r="AC15" s="263">
        <v>0.0028196657269218286</v>
      </c>
    </row>
    <row r="16" spans="1:29" ht="15">
      <c r="A16">
        <v>123</v>
      </c>
      <c r="D16" s="2">
        <v>0</v>
      </c>
      <c r="E16" s="263">
        <v>0</v>
      </c>
      <c r="F16" s="2">
        <v>0</v>
      </c>
      <c r="G16" s="263">
        <v>0</v>
      </c>
      <c r="H16" s="2">
        <v>0</v>
      </c>
      <c r="I16" s="263">
        <v>0</v>
      </c>
      <c r="J16" s="2">
        <v>0</v>
      </c>
      <c r="K16" s="263">
        <v>0</v>
      </c>
      <c r="L16" s="2">
        <v>0</v>
      </c>
      <c r="M16" s="263">
        <v>0</v>
      </c>
      <c r="N16" s="2">
        <v>0</v>
      </c>
      <c r="O16" s="263">
        <v>0</v>
      </c>
      <c r="P16" s="2">
        <v>0</v>
      </c>
      <c r="Q16" s="263">
        <v>0</v>
      </c>
      <c r="R16" s="2">
        <v>26.528235775672098</v>
      </c>
      <c r="S16" s="263">
        <v>0.0067983736592876765</v>
      </c>
      <c r="T16" s="2">
        <v>0</v>
      </c>
      <c r="U16" s="263">
        <v>0</v>
      </c>
      <c r="V16" s="2">
        <v>0.826872136596</v>
      </c>
      <c r="W16" s="263">
        <v>0.00025677823180154913</v>
      </c>
      <c r="X16" s="2">
        <v>0</v>
      </c>
      <c r="Y16" s="263">
        <v>0</v>
      </c>
      <c r="Z16" s="2">
        <v>0</v>
      </c>
      <c r="AA16" s="263">
        <v>0</v>
      </c>
      <c r="AB16" s="2">
        <v>0</v>
      </c>
      <c r="AC16" s="263">
        <v>0</v>
      </c>
    </row>
    <row r="17" spans="1:29" ht="15">
      <c r="A17">
        <v>125</v>
      </c>
      <c r="D17" s="2">
        <v>0</v>
      </c>
      <c r="E17" s="263">
        <v>0</v>
      </c>
      <c r="F17" s="2">
        <v>0</v>
      </c>
      <c r="G17" s="263">
        <v>0</v>
      </c>
      <c r="H17" s="2">
        <v>0</v>
      </c>
      <c r="I17" s="263">
        <v>0</v>
      </c>
      <c r="J17" s="2">
        <v>0</v>
      </c>
      <c r="K17" s="263">
        <v>0</v>
      </c>
      <c r="L17" s="2">
        <v>0</v>
      </c>
      <c r="M17" s="263">
        <v>0</v>
      </c>
      <c r="N17" s="2">
        <v>0</v>
      </c>
      <c r="O17" s="263">
        <v>0</v>
      </c>
      <c r="P17" s="2">
        <v>0</v>
      </c>
      <c r="Q17" s="263">
        <v>0</v>
      </c>
      <c r="R17" s="2">
        <v>0</v>
      </c>
      <c r="S17" s="263">
        <v>0</v>
      </c>
      <c r="T17" s="2">
        <v>0</v>
      </c>
      <c r="U17" s="263">
        <v>0</v>
      </c>
      <c r="V17" s="2">
        <v>0.6377036358644799</v>
      </c>
      <c r="W17" s="263">
        <v>0.00019803353479149296</v>
      </c>
      <c r="X17" s="2">
        <v>0.33778822169341</v>
      </c>
      <c r="Y17" s="263">
        <v>0.0002988084320568798</v>
      </c>
      <c r="Z17" s="2">
        <v>0</v>
      </c>
      <c r="AA17" s="263">
        <v>0</v>
      </c>
      <c r="AB17" s="2">
        <v>0</v>
      </c>
      <c r="AC17" s="263">
        <v>0</v>
      </c>
    </row>
    <row r="18" spans="1:29" ht="15">
      <c r="A18">
        <v>126</v>
      </c>
      <c r="D18" s="2">
        <v>0</v>
      </c>
      <c r="E18" s="263">
        <v>0</v>
      </c>
      <c r="F18" s="2">
        <v>0</v>
      </c>
      <c r="G18" s="263">
        <v>0</v>
      </c>
      <c r="H18" s="2">
        <v>0</v>
      </c>
      <c r="I18" s="263">
        <v>0</v>
      </c>
      <c r="J18" s="2">
        <v>0</v>
      </c>
      <c r="K18" s="263">
        <v>0</v>
      </c>
      <c r="L18" s="2">
        <v>0</v>
      </c>
      <c r="M18" s="263">
        <v>0</v>
      </c>
      <c r="N18" s="2">
        <v>0</v>
      </c>
      <c r="O18" s="263">
        <v>0</v>
      </c>
      <c r="P18" s="2">
        <v>0</v>
      </c>
      <c r="Q18" s="263">
        <v>0</v>
      </c>
      <c r="R18" s="2">
        <v>0</v>
      </c>
      <c r="S18" s="263">
        <v>0</v>
      </c>
      <c r="T18" s="2">
        <v>0</v>
      </c>
      <c r="U18" s="263">
        <v>0</v>
      </c>
      <c r="V18" s="2">
        <v>0</v>
      </c>
      <c r="W18" s="263">
        <v>0</v>
      </c>
      <c r="X18" s="2">
        <v>0</v>
      </c>
      <c r="Y18" s="263">
        <v>0</v>
      </c>
      <c r="Z18" s="2">
        <v>0</v>
      </c>
      <c r="AA18" s="263">
        <v>0</v>
      </c>
      <c r="AB18" s="2">
        <v>0</v>
      </c>
      <c r="AC18" s="263">
        <v>0</v>
      </c>
    </row>
    <row r="19" spans="1:29" ht="15">
      <c r="A19">
        <v>201</v>
      </c>
      <c r="D19" s="2">
        <v>9.205339516047001</v>
      </c>
      <c r="E19" s="263">
        <v>0.08573851838531814</v>
      </c>
      <c r="F19" s="2">
        <v>0</v>
      </c>
      <c r="G19" s="263">
        <v>0</v>
      </c>
      <c r="H19" s="2">
        <v>0</v>
      </c>
      <c r="I19" s="263">
        <v>0</v>
      </c>
      <c r="J19" s="2">
        <v>0</v>
      </c>
      <c r="K19" s="263">
        <v>0</v>
      </c>
      <c r="L19" s="2">
        <v>0.909251887473</v>
      </c>
      <c r="M19" s="263">
        <v>0.0007826326940655132</v>
      </c>
      <c r="N19" s="2">
        <v>0</v>
      </c>
      <c r="O19" s="263">
        <v>0</v>
      </c>
      <c r="P19" s="2">
        <v>0</v>
      </c>
      <c r="Q19" s="263">
        <v>0</v>
      </c>
      <c r="R19" s="2">
        <v>0.30659772062</v>
      </c>
      <c r="S19" s="263">
        <v>7.857159765490822E-05</v>
      </c>
      <c r="T19" s="2">
        <v>0.2121086595938</v>
      </c>
      <c r="U19" s="263">
        <v>4.1050579253994856E-05</v>
      </c>
      <c r="V19" s="2">
        <v>0</v>
      </c>
      <c r="W19" s="263">
        <v>0</v>
      </c>
      <c r="X19" s="2">
        <v>0</v>
      </c>
      <c r="Y19" s="263">
        <v>0</v>
      </c>
      <c r="Z19" s="2">
        <v>0</v>
      </c>
      <c r="AA19" s="263">
        <v>0</v>
      </c>
      <c r="AB19" s="2">
        <v>0</v>
      </c>
      <c r="AC19" s="263">
        <v>0</v>
      </c>
    </row>
    <row r="20" spans="1:29" ht="15">
      <c r="A20">
        <v>202</v>
      </c>
      <c r="D20" s="2">
        <v>1.7688247140666473</v>
      </c>
      <c r="E20" s="263">
        <v>0.016474830722216897</v>
      </c>
      <c r="F20" s="2">
        <v>0.22343603678567975</v>
      </c>
      <c r="G20" s="263">
        <v>0.001547363532114421</v>
      </c>
      <c r="H20" s="2">
        <v>4.101071855489583</v>
      </c>
      <c r="I20" s="263">
        <v>0.0054141539091088434</v>
      </c>
      <c r="J20" s="2">
        <v>1.8501692578726834</v>
      </c>
      <c r="K20" s="263">
        <v>0.0037956859536746193</v>
      </c>
      <c r="L20" s="2">
        <v>2.872781091212179</v>
      </c>
      <c r="M20" s="263">
        <v>0.002472727784073603</v>
      </c>
      <c r="N20" s="2">
        <v>0.9894659949351698</v>
      </c>
      <c r="O20" s="263">
        <v>0.0018788101053126278</v>
      </c>
      <c r="P20" s="2">
        <v>0.6437353285360901</v>
      </c>
      <c r="Q20" s="263">
        <v>0.0014429546002365321</v>
      </c>
      <c r="R20" s="2">
        <v>4.77489140526654</v>
      </c>
      <c r="S20" s="263">
        <v>0.0012236583024225155</v>
      </c>
      <c r="T20" s="2">
        <v>2.54630046219241</v>
      </c>
      <c r="U20" s="263">
        <v>0.0004927998183944425</v>
      </c>
      <c r="V20" s="2">
        <v>0.8905684050128501</v>
      </c>
      <c r="W20" s="263">
        <v>0.00027655857564499737</v>
      </c>
      <c r="X20" s="2">
        <v>1.5248787839526001</v>
      </c>
      <c r="Y20" s="263">
        <v>0.00134891215633694</v>
      </c>
      <c r="Z20" s="2">
        <v>0.42400054168863105</v>
      </c>
      <c r="AA20" s="263">
        <v>0.0008229642240978591</v>
      </c>
      <c r="AB20" s="2">
        <v>0</v>
      </c>
      <c r="AC20" s="263">
        <v>0</v>
      </c>
    </row>
    <row r="21" spans="1:29" ht="15">
      <c r="A21">
        <v>203</v>
      </c>
      <c r="D21" s="2">
        <v>0</v>
      </c>
      <c r="E21" s="263">
        <v>0</v>
      </c>
      <c r="F21" s="2">
        <v>0</v>
      </c>
      <c r="G21" s="263">
        <v>0</v>
      </c>
      <c r="H21" s="2">
        <v>0</v>
      </c>
      <c r="I21" s="263">
        <v>0</v>
      </c>
      <c r="J21" s="2">
        <v>0</v>
      </c>
      <c r="K21" s="263">
        <v>0</v>
      </c>
      <c r="L21" s="2">
        <v>0.8719812357226001</v>
      </c>
      <c r="M21" s="263">
        <v>0.0007505522211065179</v>
      </c>
      <c r="N21" s="2">
        <v>1.044279630613</v>
      </c>
      <c r="O21" s="263">
        <v>0.00198289090561055</v>
      </c>
      <c r="P21" s="2">
        <v>0</v>
      </c>
      <c r="Q21" s="263">
        <v>0</v>
      </c>
      <c r="R21" s="2">
        <v>6.75540114889009</v>
      </c>
      <c r="S21" s="263">
        <v>0.0017312022411476232</v>
      </c>
      <c r="T21" s="2">
        <v>5.266930249115401</v>
      </c>
      <c r="U21" s="263">
        <v>0.0010193385693475691</v>
      </c>
      <c r="V21" s="2">
        <v>2.9846007359148</v>
      </c>
      <c r="W21" s="263">
        <v>0.0009268428160571205</v>
      </c>
      <c r="X21" s="2">
        <v>1.8575460451157302</v>
      </c>
      <c r="Y21" s="263">
        <v>0.0016431905719858854</v>
      </c>
      <c r="Z21" s="2">
        <v>0.95433899697585</v>
      </c>
      <c r="AA21" s="263">
        <v>0.0018523251150686407</v>
      </c>
      <c r="AB21" s="2">
        <v>0</v>
      </c>
      <c r="AC21" s="263">
        <v>0</v>
      </c>
    </row>
    <row r="22" spans="1:29" ht="15">
      <c r="A22" t="s">
        <v>167</v>
      </c>
      <c r="D22" s="253">
        <v>568.3147580495587</v>
      </c>
      <c r="E22" s="253"/>
      <c r="F22" s="253">
        <v>144.39789496677733</v>
      </c>
      <c r="G22" s="253"/>
      <c r="H22" s="253">
        <v>757.4723445873761</v>
      </c>
      <c r="I22" s="253"/>
      <c r="J22" s="253">
        <v>487.44002545350907</v>
      </c>
      <c r="K22" s="253"/>
      <c r="L22" s="253">
        <v>1161.7862304598377</v>
      </c>
      <c r="M22" s="253"/>
      <c r="N22" s="253">
        <v>526.6450250279689</v>
      </c>
      <c r="O22" s="253"/>
      <c r="P22" s="253">
        <v>446.1230647385355</v>
      </c>
      <c r="Q22" s="253"/>
      <c r="R22" s="253">
        <v>3902.144410587118</v>
      </c>
      <c r="S22" s="253"/>
      <c r="T22" s="253">
        <v>5167.007712154476</v>
      </c>
      <c r="U22" s="253"/>
      <c r="V22" s="253">
        <v>3220.1800393852996</v>
      </c>
      <c r="W22" s="253"/>
      <c r="X22" s="253">
        <v>1130.4507686353047</v>
      </c>
      <c r="Y22" s="253"/>
      <c r="Z22" s="253">
        <v>515.21138984313</v>
      </c>
      <c r="AA22" s="253"/>
      <c r="AB22" s="253">
        <v>286.58441202856903</v>
      </c>
      <c r="AC22" s="253"/>
    </row>
    <row r="23" spans="1:29" ht="15">
      <c r="A23" t="s">
        <v>202</v>
      </c>
      <c r="D23" s="253">
        <v>304.07149396094115</v>
      </c>
      <c r="E23" s="253"/>
      <c r="F23" s="253">
        <v>80.9417293371804</v>
      </c>
      <c r="G23" s="253"/>
      <c r="H23" s="253">
        <v>360.48766872254015</v>
      </c>
      <c r="I23" s="253"/>
      <c r="J23" s="253">
        <v>159.31770837112413</v>
      </c>
      <c r="K23" s="253"/>
      <c r="L23" s="253">
        <v>384.925438210285</v>
      </c>
      <c r="M23" s="253"/>
      <c r="N23" s="253">
        <v>184.40450761388269</v>
      </c>
      <c r="O23" s="253"/>
      <c r="P23" s="253">
        <v>171.1921892261273</v>
      </c>
      <c r="Q23" s="253"/>
      <c r="R23" s="253">
        <v>681.6934619484655</v>
      </c>
      <c r="S23" s="253"/>
      <c r="T23" s="253">
        <v>302.01435543399305</v>
      </c>
      <c r="U23" s="253"/>
      <c r="V23" s="253">
        <v>199.4228190492625</v>
      </c>
      <c r="W23" s="253"/>
      <c r="X23" s="253">
        <v>127.17828575325026</v>
      </c>
      <c r="Y23" s="253"/>
      <c r="Z23" s="253">
        <v>191.68656061560506</v>
      </c>
      <c r="AA23" s="253"/>
      <c r="AB23" s="253">
        <v>54.67886737223331</v>
      </c>
      <c r="AC23" s="253"/>
    </row>
    <row r="24" spans="1:29" ht="15">
      <c r="A24" t="s">
        <v>203</v>
      </c>
      <c r="D24" s="253">
        <v>264.2432640886174</v>
      </c>
      <c r="E24" s="253"/>
      <c r="F24" s="253">
        <v>63.456165629596946</v>
      </c>
      <c r="G24" s="253"/>
      <c r="H24" s="253">
        <v>396.98467586483605</v>
      </c>
      <c r="I24" s="253"/>
      <c r="J24" s="253">
        <v>328.1223170823849</v>
      </c>
      <c r="K24" s="253"/>
      <c r="L24" s="253">
        <v>776.860792249553</v>
      </c>
      <c r="M24" s="253"/>
      <c r="N24" s="253">
        <v>342.2405174140863</v>
      </c>
      <c r="O24" s="253"/>
      <c r="P24" s="253">
        <v>274.93087551240814</v>
      </c>
      <c r="Q24" s="253"/>
      <c r="R24" s="253">
        <v>3220.450948638653</v>
      </c>
      <c r="S24" s="253"/>
      <c r="T24" s="253">
        <v>4864.993356720484</v>
      </c>
      <c r="U24" s="253"/>
      <c r="V24" s="253">
        <v>3020.7572203360364</v>
      </c>
      <c r="W24" s="253"/>
      <c r="X24" s="253">
        <v>1003.2724828820544</v>
      </c>
      <c r="Y24" s="253"/>
      <c r="Z24" s="253">
        <v>323.5248292275249</v>
      </c>
      <c r="AA24" s="253"/>
      <c r="AB24" s="253">
        <v>231.90554465633573</v>
      </c>
      <c r="AC24" s="253"/>
    </row>
    <row r="25" spans="1:29" ht="15">
      <c r="A25" t="s">
        <v>204</v>
      </c>
      <c r="D25" s="253">
        <f>D24/D22*100</f>
        <v>46.495935631777954</v>
      </c>
      <c r="E25" s="253"/>
      <c r="F25" s="253">
        <f>F24/F22*100</f>
        <v>43.945353666129805</v>
      </c>
      <c r="G25" s="253"/>
      <c r="H25" s="253">
        <f>H24/H22*100</f>
        <v>52.409131330212276</v>
      </c>
      <c r="I25" s="253"/>
      <c r="J25" s="253">
        <f>J24/J22*100</f>
        <v>67.31542342611347</v>
      </c>
      <c r="K25" s="253"/>
      <c r="L25" s="253">
        <f>L24/L22*100</f>
        <v>66.86779132698703</v>
      </c>
      <c r="M25" s="253"/>
      <c r="N25" s="253">
        <f>N24/N22*100</f>
        <v>64.98504707149007</v>
      </c>
      <c r="O25" s="253"/>
      <c r="P25" s="253">
        <f>P24/P22*100</f>
        <v>61.62668941439736</v>
      </c>
      <c r="Q25" s="253"/>
      <c r="R25" s="253">
        <f>R24/R22*100</f>
        <v>82.53028616524477</v>
      </c>
      <c r="S25" s="253"/>
      <c r="T25" s="253">
        <f>T24/T22*100</f>
        <v>94.1549466875469</v>
      </c>
      <c r="U25" s="253"/>
      <c r="V25" s="253">
        <f>V24/V22*100</f>
        <v>93.80709101323009</v>
      </c>
      <c r="W25" s="253"/>
      <c r="X25" s="253">
        <f>X24/X22*100</f>
        <v>88.74977227829376</v>
      </c>
      <c r="Y25" s="253"/>
      <c r="Z25" s="253">
        <f>Z24/Z22*100</f>
        <v>62.794580167575646</v>
      </c>
      <c r="AA25" s="253"/>
      <c r="AB25" s="253">
        <f>AB24/AB22*100</f>
        <v>80.9205019263984</v>
      </c>
      <c r="AC25" s="253"/>
    </row>
    <row r="26" spans="1:29" ht="15">
      <c r="A26" t="s">
        <v>183</v>
      </c>
      <c r="D26" s="253">
        <f>D23/D22*100</f>
        <v>53.504064368222025</v>
      </c>
      <c r="E26" s="253"/>
      <c r="F26" s="253">
        <f>F23/F22*100</f>
        <v>56.05464633387021</v>
      </c>
      <c r="G26" s="253"/>
      <c r="H26" s="253">
        <f>H23/H22*100</f>
        <v>47.59086866978773</v>
      </c>
      <c r="I26" s="253"/>
      <c r="J26" s="253">
        <f>J23/J22*100</f>
        <v>32.68457657388652</v>
      </c>
      <c r="K26" s="253"/>
      <c r="L26" s="253">
        <f>L23/L22*100</f>
        <v>33.13220867301298</v>
      </c>
      <c r="M26" s="253"/>
      <c r="N26" s="253">
        <f>N23/N22*100</f>
        <v>35.014952928509935</v>
      </c>
      <c r="O26" s="253"/>
      <c r="P26" s="253">
        <f>P23/P22*100</f>
        <v>38.373310585602624</v>
      </c>
      <c r="Q26" s="253"/>
      <c r="R26" s="253">
        <f>R23/R22*100</f>
        <v>17.469713834755225</v>
      </c>
      <c r="S26" s="253"/>
      <c r="T26" s="253">
        <f>T23/T22*100</f>
        <v>5.845053312453113</v>
      </c>
      <c r="U26" s="253"/>
      <c r="V26" s="253">
        <f>V23/V22*100</f>
        <v>6.192908986769893</v>
      </c>
      <c r="W26" s="253"/>
      <c r="X26" s="253">
        <f>X23/X22*100</f>
        <v>11.250227721706235</v>
      </c>
      <c r="Y26" s="253"/>
      <c r="Z26" s="253">
        <f>Z23/Z22*100</f>
        <v>37.20541983242436</v>
      </c>
      <c r="AA26" s="253"/>
      <c r="AB26" s="253">
        <f>AB23/AB22*100</f>
        <v>19.079498073601602</v>
      </c>
      <c r="AC26" s="253"/>
    </row>
  </sheetData>
  <sheetProtection/>
  <mergeCells count="78">
    <mergeCell ref="AB2:AC2"/>
    <mergeCell ref="P2:Q2"/>
    <mergeCell ref="R2:S2"/>
    <mergeCell ref="T2:U2"/>
    <mergeCell ref="V2:W2"/>
    <mergeCell ref="X2:Y2"/>
    <mergeCell ref="Z2:AA2"/>
    <mergeCell ref="D2:E2"/>
    <mergeCell ref="F2:G2"/>
    <mergeCell ref="H2:I2"/>
    <mergeCell ref="J2:K2"/>
    <mergeCell ref="L2:M2"/>
    <mergeCell ref="N2:O2"/>
    <mergeCell ref="P24:Q24"/>
    <mergeCell ref="R24:S24"/>
    <mergeCell ref="T24:U24"/>
    <mergeCell ref="V24:W24"/>
    <mergeCell ref="X24:Y24"/>
    <mergeCell ref="Z24:AA24"/>
    <mergeCell ref="D24:E24"/>
    <mergeCell ref="F24:G24"/>
    <mergeCell ref="H24:I24"/>
    <mergeCell ref="J24:K24"/>
    <mergeCell ref="L24:M24"/>
    <mergeCell ref="N24:O24"/>
    <mergeCell ref="P23:Q23"/>
    <mergeCell ref="R23:S23"/>
    <mergeCell ref="T23:U23"/>
    <mergeCell ref="V23:W23"/>
    <mergeCell ref="X23:Y23"/>
    <mergeCell ref="Z23:AA23"/>
    <mergeCell ref="D23:E23"/>
    <mergeCell ref="F23:G23"/>
    <mergeCell ref="H23:I23"/>
    <mergeCell ref="J23:K23"/>
    <mergeCell ref="L23:M23"/>
    <mergeCell ref="N23:O23"/>
    <mergeCell ref="T25:U25"/>
    <mergeCell ref="V25:W25"/>
    <mergeCell ref="X25:Y25"/>
    <mergeCell ref="Z25:AA25"/>
    <mergeCell ref="AB25:AC25"/>
    <mergeCell ref="Z22:AA22"/>
    <mergeCell ref="AB22:AC22"/>
    <mergeCell ref="AB23:AC23"/>
    <mergeCell ref="AB24:AC24"/>
    <mergeCell ref="Z26:AA26"/>
    <mergeCell ref="AB26:AC26"/>
    <mergeCell ref="D25:E25"/>
    <mergeCell ref="F25:G25"/>
    <mergeCell ref="H25:I25"/>
    <mergeCell ref="J25:K25"/>
    <mergeCell ref="L25:M25"/>
    <mergeCell ref="N25:O25"/>
    <mergeCell ref="P25:Q25"/>
    <mergeCell ref="R25:S25"/>
    <mergeCell ref="N26:O26"/>
    <mergeCell ref="P26:Q26"/>
    <mergeCell ref="R26:S26"/>
    <mergeCell ref="T26:U26"/>
    <mergeCell ref="V26:W26"/>
    <mergeCell ref="X26:Y26"/>
    <mergeCell ref="P22:Q22"/>
    <mergeCell ref="R22:S22"/>
    <mergeCell ref="T22:U22"/>
    <mergeCell ref="V22:W22"/>
    <mergeCell ref="X22:Y22"/>
    <mergeCell ref="D26:E26"/>
    <mergeCell ref="F26:G26"/>
    <mergeCell ref="H26:I26"/>
    <mergeCell ref="J26:K26"/>
    <mergeCell ref="L26:M26"/>
    <mergeCell ref="D22:E22"/>
    <mergeCell ref="F22:G22"/>
    <mergeCell ref="H22:I22"/>
    <mergeCell ref="J22:K22"/>
    <mergeCell ref="L22:M22"/>
    <mergeCell ref="N22:O2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26"/>
  <sheetViews>
    <sheetView zoomScalePageLayoutView="0" workbookViewId="0" topLeftCell="A1">
      <selection activeCell="U33" sqref="U33"/>
    </sheetView>
  </sheetViews>
  <sheetFormatPr defaultColWidth="9.140625" defaultRowHeight="15"/>
  <sheetData>
    <row r="2" spans="3:23" ht="15">
      <c r="C2" t="s">
        <v>207</v>
      </c>
      <c r="D2" s="254" t="s">
        <v>43</v>
      </c>
      <c r="E2" s="254"/>
      <c r="F2" s="254" t="s">
        <v>44</v>
      </c>
      <c r="G2" s="254"/>
      <c r="H2" s="254" t="s">
        <v>45</v>
      </c>
      <c r="I2" s="254"/>
      <c r="J2" s="254" t="s">
        <v>46</v>
      </c>
      <c r="K2" s="254"/>
      <c r="L2" s="254" t="s">
        <v>47</v>
      </c>
      <c r="M2" s="254"/>
      <c r="N2" s="254" t="s">
        <v>48</v>
      </c>
      <c r="O2" s="254"/>
      <c r="P2" s="254" t="s">
        <v>49</v>
      </c>
      <c r="Q2" s="254"/>
      <c r="R2" s="254" t="s">
        <v>50</v>
      </c>
      <c r="S2" s="254"/>
      <c r="T2" s="254" t="s">
        <v>51</v>
      </c>
      <c r="U2" s="254"/>
      <c r="V2" s="254" t="s">
        <v>52</v>
      </c>
      <c r="W2" s="254"/>
    </row>
    <row r="3" spans="4:23" ht="15">
      <c r="D3" t="s">
        <v>165</v>
      </c>
      <c r="E3" t="s">
        <v>5</v>
      </c>
      <c r="F3" t="s">
        <v>165</v>
      </c>
      <c r="G3" t="s">
        <v>5</v>
      </c>
      <c r="H3" t="s">
        <v>165</v>
      </c>
      <c r="I3" t="s">
        <v>5</v>
      </c>
      <c r="J3" t="s">
        <v>165</v>
      </c>
      <c r="K3" t="s">
        <v>5</v>
      </c>
      <c r="L3" t="s">
        <v>165</v>
      </c>
      <c r="M3" t="s">
        <v>5</v>
      </c>
      <c r="N3" t="s">
        <v>165</v>
      </c>
      <c r="O3" t="s">
        <v>5</v>
      </c>
      <c r="P3" t="s">
        <v>165</v>
      </c>
      <c r="Q3" t="s">
        <v>5</v>
      </c>
      <c r="R3" t="s">
        <v>165</v>
      </c>
      <c r="S3" t="s">
        <v>5</v>
      </c>
      <c r="T3" t="s">
        <v>165</v>
      </c>
      <c r="U3" t="s">
        <v>5</v>
      </c>
      <c r="V3" t="s">
        <v>165</v>
      </c>
      <c r="W3" t="s">
        <v>5</v>
      </c>
    </row>
    <row r="5" spans="1:24" ht="15">
      <c r="A5">
        <v>2</v>
      </c>
      <c r="D5" s="2">
        <v>435.4386168041746</v>
      </c>
      <c r="E5" s="263">
        <v>0.6858704639062696</v>
      </c>
      <c r="F5" s="2">
        <v>629.7528139904625</v>
      </c>
      <c r="G5" s="263">
        <v>0.690211714197235</v>
      </c>
      <c r="H5" s="2">
        <v>386.7082364886296</v>
      </c>
      <c r="I5" s="263">
        <v>0.5411347910521315</v>
      </c>
      <c r="J5" s="2">
        <v>628.157432169287</v>
      </c>
      <c r="K5" s="263">
        <v>0.6081157343247318</v>
      </c>
      <c r="L5" s="2">
        <v>1827.3950881678647</v>
      </c>
      <c r="M5" s="263">
        <v>0.8096414309029265</v>
      </c>
      <c r="N5" s="2">
        <v>311.4229880828531</v>
      </c>
      <c r="O5" s="263">
        <v>0.5463746740558418</v>
      </c>
      <c r="P5" s="2">
        <v>182.6436746716327</v>
      </c>
      <c r="Q5" s="263">
        <v>0.4156014494901051</v>
      </c>
      <c r="R5" s="2">
        <v>1072.6364924507952</v>
      </c>
      <c r="S5" s="263">
        <v>0.8749267255496738</v>
      </c>
      <c r="T5" s="2">
        <v>675.6490195473015</v>
      </c>
      <c r="U5" s="263">
        <v>0.5934510548670443</v>
      </c>
      <c r="V5" s="2">
        <v>6018.55973214209</v>
      </c>
      <c r="W5" s="263">
        <v>0.9788231691705134</v>
      </c>
      <c r="X5" s="2"/>
    </row>
    <row r="6" spans="1:24" ht="15">
      <c r="A6">
        <v>111</v>
      </c>
      <c r="D6" s="2">
        <v>46.04622276679479</v>
      </c>
      <c r="E6" s="263">
        <v>0.07252857911864054</v>
      </c>
      <c r="F6" s="2">
        <v>94.65068127051613</v>
      </c>
      <c r="G6" s="263">
        <v>0.10373754196618558</v>
      </c>
      <c r="H6" s="2">
        <v>95.38051545634518</v>
      </c>
      <c r="I6" s="263">
        <v>0.1334693974211008</v>
      </c>
      <c r="J6" s="2">
        <v>120.39638067166722</v>
      </c>
      <c r="K6" s="263">
        <v>0.11655506994377103</v>
      </c>
      <c r="L6" s="2">
        <v>102.82526074680602</v>
      </c>
      <c r="M6" s="263">
        <v>0.0455575216235686</v>
      </c>
      <c r="N6" s="2">
        <v>74.17999212446624</v>
      </c>
      <c r="O6" s="263">
        <v>0.13014475671168904</v>
      </c>
      <c r="P6" s="2">
        <v>68.37849262386153</v>
      </c>
      <c r="Q6" s="263">
        <v>0.1555936754969324</v>
      </c>
      <c r="R6" s="2">
        <v>19.92790801216742</v>
      </c>
      <c r="S6" s="263">
        <v>0.016254769837546396</v>
      </c>
      <c r="T6" s="2">
        <v>153.8163552705712</v>
      </c>
      <c r="U6" s="263">
        <v>0.13510339784446906</v>
      </c>
      <c r="V6" s="2">
        <v>5.957818116360513</v>
      </c>
      <c r="W6" s="263">
        <v>0.0009689445099055167</v>
      </c>
      <c r="X6" s="2"/>
    </row>
    <row r="7" spans="1:24" ht="15">
      <c r="A7">
        <v>112</v>
      </c>
      <c r="D7" s="2">
        <v>40.49304488422533</v>
      </c>
      <c r="E7" s="263">
        <v>0.06378162709489564</v>
      </c>
      <c r="F7" s="2">
        <v>52.050333392895865</v>
      </c>
      <c r="G7" s="263">
        <v>0.05704738277865373</v>
      </c>
      <c r="H7" s="2">
        <v>65.65886423575681</v>
      </c>
      <c r="I7" s="263">
        <v>0.09187881825729158</v>
      </c>
      <c r="J7" s="2">
        <v>89.77310369577113</v>
      </c>
      <c r="K7" s="263">
        <v>0.08690884494995772</v>
      </c>
      <c r="L7" s="2">
        <v>68.9931216576842</v>
      </c>
      <c r="M7" s="263">
        <v>0.030567932519393885</v>
      </c>
      <c r="N7" s="2">
        <v>51.58632936734218</v>
      </c>
      <c r="O7" s="263">
        <v>0.09050540574198147</v>
      </c>
      <c r="P7" s="2">
        <v>56.85243375667279</v>
      </c>
      <c r="Q7" s="263">
        <v>0.12936639562685695</v>
      </c>
      <c r="R7" s="2">
        <v>49.47343367919991</v>
      </c>
      <c r="S7" s="263">
        <v>0.04035442541372137</v>
      </c>
      <c r="T7" s="2">
        <v>96.87768254083866</v>
      </c>
      <c r="U7" s="263">
        <v>0.08509175804836697</v>
      </c>
      <c r="V7" s="2">
        <v>36.31447842747289</v>
      </c>
      <c r="W7" s="263">
        <v>0.00590597326322491</v>
      </c>
      <c r="X7" s="2"/>
    </row>
    <row r="8" spans="1:24" ht="15">
      <c r="A8">
        <v>113</v>
      </c>
      <c r="D8" s="2">
        <v>2.8138035687824203</v>
      </c>
      <c r="E8" s="263">
        <v>0.0044320937201806155</v>
      </c>
      <c r="F8" s="2">
        <v>0</v>
      </c>
      <c r="G8" s="263">
        <v>0</v>
      </c>
      <c r="H8" s="2">
        <v>5.493444518578733</v>
      </c>
      <c r="I8" s="263">
        <v>0.007687175165210079</v>
      </c>
      <c r="J8" s="2">
        <v>0</v>
      </c>
      <c r="K8" s="263">
        <v>0</v>
      </c>
      <c r="L8" s="2">
        <v>5.60517835297207</v>
      </c>
      <c r="M8" s="263">
        <v>0.0024834173253231034</v>
      </c>
      <c r="N8" s="2">
        <v>0</v>
      </c>
      <c r="O8" s="263">
        <v>0</v>
      </c>
      <c r="P8" s="2">
        <v>8.625944185788253</v>
      </c>
      <c r="Q8" s="263">
        <v>0.019628136114100747</v>
      </c>
      <c r="R8" s="2">
        <v>4.473205622586144</v>
      </c>
      <c r="S8" s="263">
        <v>0.003648698487907559</v>
      </c>
      <c r="T8" s="2">
        <v>0</v>
      </c>
      <c r="U8" s="263">
        <v>0</v>
      </c>
      <c r="V8" s="2">
        <v>0</v>
      </c>
      <c r="W8" s="263">
        <v>0</v>
      </c>
      <c r="X8" s="2"/>
    </row>
    <row r="9" spans="1:24" ht="15">
      <c r="A9">
        <v>114</v>
      </c>
      <c r="D9" s="2">
        <v>0</v>
      </c>
      <c r="E9" s="263">
        <v>0</v>
      </c>
      <c r="F9" s="2">
        <v>0</v>
      </c>
      <c r="G9" s="263">
        <v>0</v>
      </c>
      <c r="H9" s="2">
        <v>0</v>
      </c>
      <c r="I9" s="263">
        <v>0</v>
      </c>
      <c r="J9" s="2">
        <v>0</v>
      </c>
      <c r="K9" s="263">
        <v>0</v>
      </c>
      <c r="L9" s="2">
        <v>0</v>
      </c>
      <c r="M9" s="263">
        <v>0</v>
      </c>
      <c r="N9" s="2">
        <v>0</v>
      </c>
      <c r="O9" s="263">
        <v>0</v>
      </c>
      <c r="P9" s="2">
        <v>0</v>
      </c>
      <c r="Q9" s="263">
        <v>0</v>
      </c>
      <c r="R9" s="2">
        <v>0</v>
      </c>
      <c r="S9" s="263">
        <v>0</v>
      </c>
      <c r="T9" s="2">
        <v>0</v>
      </c>
      <c r="U9" s="263">
        <v>0</v>
      </c>
      <c r="V9" s="2">
        <v>0</v>
      </c>
      <c r="W9" s="263">
        <v>0</v>
      </c>
      <c r="X9" s="2"/>
    </row>
    <row r="10" spans="1:24" ht="15">
      <c r="A10">
        <v>115</v>
      </c>
      <c r="D10" s="2">
        <v>0</v>
      </c>
      <c r="E10" s="263">
        <v>0</v>
      </c>
      <c r="F10" s="2">
        <v>0</v>
      </c>
      <c r="G10" s="263">
        <v>0</v>
      </c>
      <c r="H10" s="2">
        <v>0</v>
      </c>
      <c r="I10" s="263">
        <v>0</v>
      </c>
      <c r="J10" s="2">
        <v>0</v>
      </c>
      <c r="K10" s="263">
        <v>0</v>
      </c>
      <c r="L10" s="2">
        <v>1.7629895656062178</v>
      </c>
      <c r="M10" s="263">
        <v>0.0007811060694025609</v>
      </c>
      <c r="N10" s="2">
        <v>19.523635641668783</v>
      </c>
      <c r="O10" s="263">
        <v>0.03425315557393539</v>
      </c>
      <c r="P10" s="2">
        <v>0.31664564020098</v>
      </c>
      <c r="Q10" s="263">
        <v>0.0007205198169542127</v>
      </c>
      <c r="R10" s="2">
        <v>1.9540673337768701</v>
      </c>
      <c r="S10" s="263">
        <v>0.0015938910766858936</v>
      </c>
      <c r="T10" s="2">
        <v>0</v>
      </c>
      <c r="U10" s="263">
        <v>0</v>
      </c>
      <c r="V10" s="2">
        <v>0</v>
      </c>
      <c r="W10" s="263">
        <v>0</v>
      </c>
      <c r="X10" s="2"/>
    </row>
    <row r="11" spans="1:24" ht="15">
      <c r="A11">
        <v>116</v>
      </c>
      <c r="D11" s="2">
        <v>76.87713808841337</v>
      </c>
      <c r="E11" s="263">
        <v>0.12109113966848546</v>
      </c>
      <c r="F11" s="2">
        <v>119.07415758180343</v>
      </c>
      <c r="G11" s="263">
        <v>0.13050577400416813</v>
      </c>
      <c r="H11" s="2">
        <v>143.93640248279902</v>
      </c>
      <c r="I11" s="263">
        <v>0.2014154024480291</v>
      </c>
      <c r="J11" s="2">
        <v>159.60218090992123</v>
      </c>
      <c r="K11" s="263">
        <v>0.1545099882185409</v>
      </c>
      <c r="L11" s="2">
        <v>128.76404269626755</v>
      </c>
      <c r="M11" s="263">
        <v>0.057049898214389265</v>
      </c>
      <c r="N11" s="2">
        <v>106.0971830600394</v>
      </c>
      <c r="O11" s="263">
        <v>0.18614173015785715</v>
      </c>
      <c r="P11" s="2">
        <v>110.46303076279911</v>
      </c>
      <c r="Q11" s="263">
        <v>0.2513560668477925</v>
      </c>
      <c r="R11" s="2">
        <v>34.865816958787086</v>
      </c>
      <c r="S11" s="263">
        <v>0.02843930379029615</v>
      </c>
      <c r="T11" s="2">
        <v>181.0216306705151</v>
      </c>
      <c r="U11" s="263">
        <v>0.15899893963754771</v>
      </c>
      <c r="V11" s="2">
        <v>9.020172053374914</v>
      </c>
      <c r="W11" s="263">
        <v>0.0014669877493440296</v>
      </c>
      <c r="X11" s="2"/>
    </row>
    <row r="12" spans="1:24" ht="15">
      <c r="A12">
        <v>117</v>
      </c>
      <c r="D12" s="2">
        <v>0</v>
      </c>
      <c r="E12" s="263">
        <v>0</v>
      </c>
      <c r="F12" s="2">
        <v>0</v>
      </c>
      <c r="G12" s="263">
        <v>0</v>
      </c>
      <c r="H12" s="2">
        <v>0</v>
      </c>
      <c r="I12" s="263">
        <v>0</v>
      </c>
      <c r="J12" s="2">
        <v>0.153758202646</v>
      </c>
      <c r="K12" s="263">
        <v>0.00014885246519748954</v>
      </c>
      <c r="L12" s="2">
        <v>0</v>
      </c>
      <c r="M12" s="263">
        <v>0</v>
      </c>
      <c r="N12" s="2">
        <v>0</v>
      </c>
      <c r="O12" s="263">
        <v>0</v>
      </c>
      <c r="P12" s="2">
        <v>0</v>
      </c>
      <c r="Q12" s="263">
        <v>0</v>
      </c>
      <c r="R12" s="2">
        <v>0</v>
      </c>
      <c r="S12" s="263">
        <v>0</v>
      </c>
      <c r="T12" s="2">
        <v>0</v>
      </c>
      <c r="U12" s="263">
        <v>0</v>
      </c>
      <c r="V12" s="2">
        <v>0</v>
      </c>
      <c r="W12" s="263">
        <v>0</v>
      </c>
      <c r="X12" s="2"/>
    </row>
    <row r="13" spans="1:24" ht="15">
      <c r="A13">
        <v>118</v>
      </c>
      <c r="D13" s="2">
        <v>0</v>
      </c>
      <c r="E13" s="263">
        <v>0</v>
      </c>
      <c r="F13" s="2">
        <v>0</v>
      </c>
      <c r="G13" s="263">
        <v>0</v>
      </c>
      <c r="H13" s="2">
        <v>0</v>
      </c>
      <c r="I13" s="263">
        <v>0</v>
      </c>
      <c r="J13" s="2">
        <v>0</v>
      </c>
      <c r="K13" s="263">
        <v>0</v>
      </c>
      <c r="L13" s="2">
        <v>0</v>
      </c>
      <c r="M13" s="263">
        <v>0</v>
      </c>
      <c r="N13" s="2">
        <v>0</v>
      </c>
      <c r="O13" s="263">
        <v>0</v>
      </c>
      <c r="P13" s="2">
        <v>0</v>
      </c>
      <c r="Q13" s="263">
        <v>0</v>
      </c>
      <c r="R13" s="2">
        <v>0</v>
      </c>
      <c r="S13" s="263">
        <v>0</v>
      </c>
      <c r="T13" s="2">
        <v>0</v>
      </c>
      <c r="U13" s="263">
        <v>0</v>
      </c>
      <c r="V13" s="2">
        <v>0</v>
      </c>
      <c r="W13" s="263">
        <v>0</v>
      </c>
      <c r="X13" s="2"/>
    </row>
    <row r="14" spans="1:24" ht="15">
      <c r="A14">
        <v>121</v>
      </c>
      <c r="D14" s="2">
        <v>1.328604959383485</v>
      </c>
      <c r="E14" s="263">
        <v>0.0020927195353698472</v>
      </c>
      <c r="F14" s="2">
        <v>3.0089156303956</v>
      </c>
      <c r="G14" s="263">
        <v>0.003297784097176982</v>
      </c>
      <c r="H14" s="2">
        <v>0.0831184042907</v>
      </c>
      <c r="I14" s="263">
        <v>0.00011631058274538983</v>
      </c>
      <c r="J14" s="2">
        <v>2.91714934717728</v>
      </c>
      <c r="K14" s="263">
        <v>0.002824076141656705</v>
      </c>
      <c r="L14" s="2">
        <v>26.808486695413333</v>
      </c>
      <c r="M14" s="263">
        <v>0.011877705959130099</v>
      </c>
      <c r="N14" s="2">
        <v>2.800020687756301</v>
      </c>
      <c r="O14" s="263">
        <v>0.004912483821571478</v>
      </c>
      <c r="P14" s="2">
        <v>1.21764952873</v>
      </c>
      <c r="Q14" s="263">
        <v>0.0027707332872104634</v>
      </c>
      <c r="R14" s="2">
        <v>22.7684901202682</v>
      </c>
      <c r="S14" s="263">
        <v>0.01857177212115984</v>
      </c>
      <c r="T14" s="2">
        <v>4.584629369545792</v>
      </c>
      <c r="U14" s="263">
        <v>0.0040268735050549495</v>
      </c>
      <c r="V14" s="2">
        <v>64.4939662070197</v>
      </c>
      <c r="W14" s="263">
        <v>0.010488919476531107</v>
      </c>
      <c r="X14" s="2"/>
    </row>
    <row r="15" spans="1:24" ht="15">
      <c r="A15">
        <v>122</v>
      </c>
      <c r="D15" s="2">
        <v>27.684150833024713</v>
      </c>
      <c r="E15" s="263">
        <v>0.043606011598270725</v>
      </c>
      <c r="F15" s="2">
        <v>10.272015933569717</v>
      </c>
      <c r="G15" s="263">
        <v>0.011258172362653135</v>
      </c>
      <c r="H15" s="2">
        <v>12.545236502212468</v>
      </c>
      <c r="I15" s="263">
        <v>0.017555002176748113</v>
      </c>
      <c r="J15" s="2">
        <v>11.165732686407354</v>
      </c>
      <c r="K15" s="263">
        <v>0.010809484030809594</v>
      </c>
      <c r="L15" s="2">
        <v>74.91627697368519</v>
      </c>
      <c r="M15" s="263">
        <v>0.03319223198071912</v>
      </c>
      <c r="N15" s="2">
        <v>2.519570649375464</v>
      </c>
      <c r="O15" s="263">
        <v>0.004420449501136174</v>
      </c>
      <c r="P15" s="2">
        <v>6.277002822433439</v>
      </c>
      <c r="Q15" s="263">
        <v>0.014283174471532864</v>
      </c>
      <c r="R15" s="2">
        <v>11.110530045085099</v>
      </c>
      <c r="S15" s="263">
        <v>0.009062622556554031</v>
      </c>
      <c r="T15" s="2">
        <v>14.264727247840874</v>
      </c>
      <c r="U15" s="263">
        <v>0.012529312095048753</v>
      </c>
      <c r="V15" s="2">
        <v>4.207777014080258</v>
      </c>
      <c r="W15" s="263">
        <v>0.0006843281142644713</v>
      </c>
      <c r="X15" s="2"/>
    </row>
    <row r="16" spans="1:24" ht="15">
      <c r="A16">
        <v>123</v>
      </c>
      <c r="D16" s="2">
        <v>0.36931822518792</v>
      </c>
      <c r="E16" s="263">
        <v>0.000581722549776964</v>
      </c>
      <c r="F16" s="2">
        <v>0</v>
      </c>
      <c r="G16" s="263">
        <v>0</v>
      </c>
      <c r="H16" s="2">
        <v>0</v>
      </c>
      <c r="I16" s="263">
        <v>0</v>
      </c>
      <c r="J16" s="2">
        <v>0</v>
      </c>
      <c r="K16" s="263">
        <v>0</v>
      </c>
      <c r="L16" s="2">
        <v>1.77233108746</v>
      </c>
      <c r="M16" s="263">
        <v>0.0007852449024165481</v>
      </c>
      <c r="N16" s="2">
        <v>0</v>
      </c>
      <c r="O16" s="263">
        <v>0</v>
      </c>
      <c r="P16" s="2">
        <v>0</v>
      </c>
      <c r="Q16" s="263">
        <v>0</v>
      </c>
      <c r="R16" s="2">
        <v>0</v>
      </c>
      <c r="S16" s="263">
        <v>0</v>
      </c>
      <c r="T16" s="2">
        <v>0</v>
      </c>
      <c r="U16" s="263">
        <v>0</v>
      </c>
      <c r="V16" s="2">
        <v>0</v>
      </c>
      <c r="W16" s="263">
        <v>0</v>
      </c>
      <c r="X16" s="2"/>
    </row>
    <row r="17" spans="1:24" ht="15">
      <c r="A17">
        <v>125</v>
      </c>
      <c r="D17" s="2">
        <v>0</v>
      </c>
      <c r="E17" s="263">
        <v>0</v>
      </c>
      <c r="F17" s="2">
        <v>0</v>
      </c>
      <c r="G17" s="263">
        <v>0</v>
      </c>
      <c r="H17" s="2">
        <v>0</v>
      </c>
      <c r="I17" s="263">
        <v>0</v>
      </c>
      <c r="J17" s="2">
        <v>2.86400982308908</v>
      </c>
      <c r="K17" s="263">
        <v>0.0027726320624217185</v>
      </c>
      <c r="L17" s="2">
        <v>0</v>
      </c>
      <c r="M17" s="263">
        <v>0</v>
      </c>
      <c r="N17" s="2">
        <v>0</v>
      </c>
      <c r="O17" s="263">
        <v>0</v>
      </c>
      <c r="P17" s="2">
        <v>0</v>
      </c>
      <c r="Q17" s="263">
        <v>0</v>
      </c>
      <c r="R17" s="2">
        <v>0.0696607764137</v>
      </c>
      <c r="S17" s="263">
        <v>5.6820810624884026E-05</v>
      </c>
      <c r="T17" s="2">
        <v>0</v>
      </c>
      <c r="U17" s="263">
        <v>0</v>
      </c>
      <c r="V17" s="2">
        <v>0</v>
      </c>
      <c r="W17" s="263">
        <v>0</v>
      </c>
      <c r="X17" s="2"/>
    </row>
    <row r="18" spans="1:24" ht="15">
      <c r="A18">
        <v>126</v>
      </c>
      <c r="D18" s="2">
        <v>1.8209705218258896</v>
      </c>
      <c r="E18" s="263">
        <v>0.0028682570823203818</v>
      </c>
      <c r="F18" s="2">
        <v>0</v>
      </c>
      <c r="G18" s="263">
        <v>0</v>
      </c>
      <c r="H18" s="2">
        <v>0.10390423820799999</v>
      </c>
      <c r="I18" s="263">
        <v>0.00014539695027615527</v>
      </c>
      <c r="J18" s="2">
        <v>0</v>
      </c>
      <c r="K18" s="263">
        <v>0</v>
      </c>
      <c r="L18" s="2">
        <v>0</v>
      </c>
      <c r="M18" s="263">
        <v>0</v>
      </c>
      <c r="N18" s="2">
        <v>0</v>
      </c>
      <c r="O18" s="263">
        <v>0</v>
      </c>
      <c r="P18" s="2">
        <v>0.38593435577924007</v>
      </c>
      <c r="Q18" s="263">
        <v>0.000878184683692163</v>
      </c>
      <c r="R18" s="2">
        <v>3.271744400883469</v>
      </c>
      <c r="S18" s="263">
        <v>0.0026686921763775114</v>
      </c>
      <c r="T18" s="2">
        <v>0</v>
      </c>
      <c r="U18" s="263">
        <v>0</v>
      </c>
      <c r="V18" s="2">
        <v>0.22410265169361002</v>
      </c>
      <c r="W18" s="263">
        <v>3.6446737676919735E-05</v>
      </c>
      <c r="X18" s="2"/>
    </row>
    <row r="19" spans="1:24" ht="15">
      <c r="A19">
        <v>201</v>
      </c>
      <c r="D19" s="2">
        <v>0</v>
      </c>
      <c r="E19" s="263">
        <v>0</v>
      </c>
      <c r="F19" s="2">
        <v>0.37375610165</v>
      </c>
      <c r="G19" s="263">
        <v>0.00040963824834203827</v>
      </c>
      <c r="H19" s="2">
        <v>0.788951027759</v>
      </c>
      <c r="I19" s="263">
        <v>0.0011040076452296713</v>
      </c>
      <c r="J19" s="2">
        <v>6.27251504005645</v>
      </c>
      <c r="K19" s="263">
        <v>0.006072387102822459</v>
      </c>
      <c r="L19" s="2">
        <v>10.999302005188841</v>
      </c>
      <c r="M19" s="263">
        <v>0.00487332524426511</v>
      </c>
      <c r="N19" s="2">
        <v>0.0480195383146</v>
      </c>
      <c r="O19" s="263">
        <v>8.424766506951439E-05</v>
      </c>
      <c r="P19" s="2">
        <v>0.29169593094544843</v>
      </c>
      <c r="Q19" s="263">
        <v>0.0006637473316787284</v>
      </c>
      <c r="R19" s="2">
        <v>1.3816396121056742</v>
      </c>
      <c r="S19" s="263">
        <v>0.001126973984399278</v>
      </c>
      <c r="T19" s="2">
        <v>4.97672428536526</v>
      </c>
      <c r="U19" s="263">
        <v>0.004371267021021235</v>
      </c>
      <c r="V19" s="2">
        <v>9.883624238428826</v>
      </c>
      <c r="W19" s="263">
        <v>0.0016074145361196206</v>
      </c>
      <c r="X19" s="2"/>
    </row>
    <row r="20" spans="1:24" ht="15">
      <c r="A20">
        <v>202</v>
      </c>
      <c r="D20" s="2">
        <v>1.99818093810586</v>
      </c>
      <c r="E20" s="263">
        <v>0.0031473857257902993</v>
      </c>
      <c r="F20" s="2">
        <v>2.7882305921584014</v>
      </c>
      <c r="G20" s="263">
        <v>0.0030559123736126213</v>
      </c>
      <c r="H20" s="2">
        <v>0.61590612014406</v>
      </c>
      <c r="I20" s="263">
        <v>0.0008618596610669413</v>
      </c>
      <c r="J20" s="2">
        <v>11.342679040617426</v>
      </c>
      <c r="K20" s="263">
        <v>0.01098078481723019</v>
      </c>
      <c r="L20" s="2">
        <v>0.24354672934006694</v>
      </c>
      <c r="M20" s="263">
        <v>0.00010790524923229194</v>
      </c>
      <c r="N20" s="2">
        <v>1.8029039316229696</v>
      </c>
      <c r="O20" s="263">
        <v>0.003163096770917962</v>
      </c>
      <c r="P20" s="2">
        <v>4.015825044154348</v>
      </c>
      <c r="Q20" s="263">
        <v>0.009137916833144128</v>
      </c>
      <c r="R20" s="2">
        <v>4.039953781409419</v>
      </c>
      <c r="S20" s="263">
        <v>0.0032953041950534883</v>
      </c>
      <c r="T20" s="2">
        <v>1.6045258425819264</v>
      </c>
      <c r="U20" s="263">
        <v>0.0014093227789772796</v>
      </c>
      <c r="V20" s="2">
        <v>0.07704450251923</v>
      </c>
      <c r="W20" s="263">
        <v>1.2530064912423454E-05</v>
      </c>
      <c r="X20" s="2"/>
    </row>
    <row r="21" spans="1:24" ht="15">
      <c r="A21">
        <v>203</v>
      </c>
      <c r="D21" s="2">
        <v>0</v>
      </c>
      <c r="E21" s="263">
        <v>0</v>
      </c>
      <c r="F21" s="2">
        <v>0.434377881261</v>
      </c>
      <c r="G21" s="263">
        <v>0.0004760799719730326</v>
      </c>
      <c r="H21" s="2">
        <v>3.3100258602071</v>
      </c>
      <c r="I21" s="263">
        <v>0.004631838640170745</v>
      </c>
      <c r="J21" s="2">
        <v>0.3121037804066</v>
      </c>
      <c r="K21" s="263">
        <v>0.0003021459428602844</v>
      </c>
      <c r="L21" s="2">
        <v>6.956836859186999</v>
      </c>
      <c r="M21" s="263">
        <v>0.0030822800092329987</v>
      </c>
      <c r="N21" s="2">
        <v>0</v>
      </c>
      <c r="O21" s="263">
        <v>0</v>
      </c>
      <c r="P21" s="2">
        <v>0</v>
      </c>
      <c r="Q21" s="263">
        <v>0</v>
      </c>
      <c r="R21" s="2">
        <v>0</v>
      </c>
      <c r="S21" s="263">
        <v>0</v>
      </c>
      <c r="T21" s="2">
        <v>5.713119703989401</v>
      </c>
      <c r="U21" s="263">
        <v>0.00501807420246962</v>
      </c>
      <c r="V21" s="2">
        <v>0.032504725877</v>
      </c>
      <c r="W21" s="263">
        <v>5.286377507566921E-06</v>
      </c>
      <c r="X21" s="2"/>
    </row>
    <row r="22" spans="1:24" ht="15">
      <c r="A22" t="s">
        <v>167</v>
      </c>
      <c r="D22" s="253">
        <v>634.8700515899184</v>
      </c>
      <c r="E22" s="253"/>
      <c r="F22" s="253">
        <v>912.4052823747124</v>
      </c>
      <c r="G22" s="253"/>
      <c r="H22" s="253">
        <v>714.6246053349306</v>
      </c>
      <c r="I22" s="253"/>
      <c r="J22" s="253">
        <v>1032.957045367047</v>
      </c>
      <c r="K22" s="253"/>
      <c r="L22" s="253">
        <v>2257.042461537475</v>
      </c>
      <c r="M22" s="253"/>
      <c r="N22" s="253">
        <v>569.9806430834391</v>
      </c>
      <c r="O22" s="253"/>
      <c r="P22" s="253">
        <v>439.46832932299776</v>
      </c>
      <c r="Q22" s="253"/>
      <c r="R22" s="253">
        <v>1225.972942793478</v>
      </c>
      <c r="S22" s="253"/>
      <c r="T22" s="255">
        <v>1138.5084144785499</v>
      </c>
      <c r="U22" s="255"/>
      <c r="V22" s="253">
        <v>6148.771220078917</v>
      </c>
      <c r="W22" s="253"/>
      <c r="X22" s="2"/>
    </row>
    <row r="23" spans="1:24" ht="15">
      <c r="A23" t="s">
        <v>202</v>
      </c>
      <c r="D23" s="253">
        <v>197.43325384763793</v>
      </c>
      <c r="E23" s="253"/>
      <c r="F23" s="253">
        <v>279.0561038091808</v>
      </c>
      <c r="G23" s="253"/>
      <c r="H23" s="253">
        <v>323.2014858381909</v>
      </c>
      <c r="I23" s="253"/>
      <c r="J23" s="253">
        <v>386.87231533667926</v>
      </c>
      <c r="K23" s="253"/>
      <c r="L23" s="253">
        <v>411.4476877758945</v>
      </c>
      <c r="M23" s="253"/>
      <c r="N23" s="253">
        <v>256.70673153064837</v>
      </c>
      <c r="O23" s="253"/>
      <c r="P23" s="253">
        <v>252.51713367626536</v>
      </c>
      <c r="Q23" s="253"/>
      <c r="R23" s="253">
        <v>147.91485694916793</v>
      </c>
      <c r="S23" s="253"/>
      <c r="T23" s="255">
        <v>450.5650250993116</v>
      </c>
      <c r="U23" s="255"/>
      <c r="V23" s="253">
        <v>120.21831447000189</v>
      </c>
      <c r="W23" s="253"/>
      <c r="X23" s="2"/>
    </row>
    <row r="24" spans="1:24" ht="15">
      <c r="A24" t="s">
        <v>203</v>
      </c>
      <c r="D24" s="253">
        <v>437.4367977422805</v>
      </c>
      <c r="E24" s="253"/>
      <c r="F24" s="253">
        <v>633.3491785655319</v>
      </c>
      <c r="G24" s="253"/>
      <c r="H24" s="253">
        <v>391.4231194967398</v>
      </c>
      <c r="I24" s="253"/>
      <c r="J24" s="253">
        <v>646.0847300303674</v>
      </c>
      <c r="K24" s="253"/>
      <c r="L24" s="253">
        <v>1845.5947737615807</v>
      </c>
      <c r="M24" s="253"/>
      <c r="N24" s="253">
        <v>313.2739115527907</v>
      </c>
      <c r="O24" s="253"/>
      <c r="P24" s="253">
        <v>186.95119564673251</v>
      </c>
      <c r="Q24" s="253"/>
      <c r="R24" s="253">
        <v>1078.0580858443104</v>
      </c>
      <c r="S24" s="253"/>
      <c r="T24" s="255">
        <v>687.943389379238</v>
      </c>
      <c r="U24" s="255"/>
      <c r="V24" s="253">
        <v>6028.552905608915</v>
      </c>
      <c r="W24" s="253"/>
      <c r="X24" s="2"/>
    </row>
    <row r="25" spans="1:24" ht="15">
      <c r="A25" t="s">
        <v>204</v>
      </c>
      <c r="D25" s="253">
        <f>D24/D22*100</f>
        <v>68.901784963206</v>
      </c>
      <c r="E25" s="253"/>
      <c r="F25" s="253">
        <f>F24/F22*100</f>
        <v>69.41533447911627</v>
      </c>
      <c r="G25" s="253"/>
      <c r="H25" s="253">
        <f>H24/H22*100</f>
        <v>54.77324969985988</v>
      </c>
      <c r="I25" s="253"/>
      <c r="J25" s="253">
        <f>J24/J22*100</f>
        <v>62.547105218764464</v>
      </c>
      <c r="K25" s="253"/>
      <c r="L25" s="253">
        <f>L24/L22*100</f>
        <v>81.7704941405657</v>
      </c>
      <c r="M25" s="253"/>
      <c r="N25" s="253">
        <f>N24/N22*100</f>
        <v>54.96220184918293</v>
      </c>
      <c r="O25" s="253"/>
      <c r="P25" s="253">
        <f>P24/P22*100</f>
        <v>42.5403113654928</v>
      </c>
      <c r="Q25" s="253"/>
      <c r="R25" s="253">
        <f>R24/R22*100</f>
        <v>87.93490037291267</v>
      </c>
      <c r="S25" s="253"/>
      <c r="T25" s="253">
        <f>T24/T22*100</f>
        <v>60.42497188695124</v>
      </c>
      <c r="U25" s="253"/>
      <c r="V25" s="253">
        <f>V24/V22*100</f>
        <v>98.0448400149053</v>
      </c>
      <c r="W25" s="253"/>
      <c r="X25" s="2"/>
    </row>
    <row r="26" spans="1:24" ht="15">
      <c r="A26" t="s">
        <v>183</v>
      </c>
      <c r="D26" s="253">
        <f>D23/D22*100</f>
        <v>31.09821503679402</v>
      </c>
      <c r="E26" s="253"/>
      <c r="F26" s="253">
        <f>F23/F22*100</f>
        <v>30.584665520883764</v>
      </c>
      <c r="G26" s="253"/>
      <c r="H26" s="253">
        <f>H23/H22*100</f>
        <v>45.226750300140125</v>
      </c>
      <c r="I26" s="253"/>
      <c r="J26" s="253">
        <f>J23/J22*100</f>
        <v>37.452894781235514</v>
      </c>
      <c r="K26" s="253"/>
      <c r="L26" s="253">
        <f>L23/L22*100</f>
        <v>18.229505859434315</v>
      </c>
      <c r="M26" s="253"/>
      <c r="N26" s="253">
        <f>N23/N22*100</f>
        <v>45.03779815081707</v>
      </c>
      <c r="O26" s="253"/>
      <c r="P26" s="253">
        <f>P23/P22*100</f>
        <v>57.45968863450723</v>
      </c>
      <c r="Q26" s="253"/>
      <c r="R26" s="253">
        <f>R23/R22*100</f>
        <v>12.065099627087365</v>
      </c>
      <c r="S26" s="253"/>
      <c r="T26" s="253">
        <f>T23/T22*100</f>
        <v>39.57502811304874</v>
      </c>
      <c r="U26" s="253"/>
      <c r="V26" s="253">
        <f>V23/V22*100</f>
        <v>1.9551599850946955</v>
      </c>
      <c r="W26" s="253"/>
      <c r="X26" s="2"/>
    </row>
  </sheetData>
  <sheetProtection/>
  <mergeCells count="60">
    <mergeCell ref="P2:Q2"/>
    <mergeCell ref="R2:S2"/>
    <mergeCell ref="T2:U2"/>
    <mergeCell ref="V2:W2"/>
    <mergeCell ref="D2:E2"/>
    <mergeCell ref="F2:G2"/>
    <mergeCell ref="H2:I2"/>
    <mergeCell ref="J2:K2"/>
    <mergeCell ref="L2:M2"/>
    <mergeCell ref="N2:O2"/>
    <mergeCell ref="P25:Q25"/>
    <mergeCell ref="R25:S25"/>
    <mergeCell ref="T25:U25"/>
    <mergeCell ref="V25:W25"/>
    <mergeCell ref="P24:Q24"/>
    <mergeCell ref="R24:S24"/>
    <mergeCell ref="T24:U24"/>
    <mergeCell ref="V24:W24"/>
    <mergeCell ref="D25:E25"/>
    <mergeCell ref="F25:G25"/>
    <mergeCell ref="H25:I25"/>
    <mergeCell ref="J25:K25"/>
    <mergeCell ref="L25:M25"/>
    <mergeCell ref="N25:O25"/>
    <mergeCell ref="P23:Q23"/>
    <mergeCell ref="R23:S23"/>
    <mergeCell ref="T23:U23"/>
    <mergeCell ref="V23:W23"/>
    <mergeCell ref="D24:E24"/>
    <mergeCell ref="F24:G24"/>
    <mergeCell ref="H24:I24"/>
    <mergeCell ref="J24:K24"/>
    <mergeCell ref="L24:M24"/>
    <mergeCell ref="N24:O24"/>
    <mergeCell ref="P26:Q26"/>
    <mergeCell ref="R26:S26"/>
    <mergeCell ref="T26:U26"/>
    <mergeCell ref="V26:W26"/>
    <mergeCell ref="D23:E23"/>
    <mergeCell ref="F23:G23"/>
    <mergeCell ref="H23:I23"/>
    <mergeCell ref="J23:K23"/>
    <mergeCell ref="L23:M23"/>
    <mergeCell ref="N23:O23"/>
    <mergeCell ref="P22:Q22"/>
    <mergeCell ref="R22:S22"/>
    <mergeCell ref="T22:U22"/>
    <mergeCell ref="V22:W22"/>
    <mergeCell ref="D26:E26"/>
    <mergeCell ref="F26:G26"/>
    <mergeCell ref="H26:I26"/>
    <mergeCell ref="J26:K26"/>
    <mergeCell ref="L26:M26"/>
    <mergeCell ref="N26:O26"/>
    <mergeCell ref="D22:E22"/>
    <mergeCell ref="F22:G22"/>
    <mergeCell ref="H22:I22"/>
    <mergeCell ref="J22:K22"/>
    <mergeCell ref="L22:M22"/>
    <mergeCell ref="N22:O2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Q27"/>
  <sheetViews>
    <sheetView zoomScalePageLayoutView="0" workbookViewId="0" topLeftCell="A1">
      <selection activeCell="Q6" activeCellId="6" sqref="E6:E22 G6:G22 I6:I22 K6:K22 M6:M22 O6:O22 Q6:Q22"/>
    </sheetView>
  </sheetViews>
  <sheetFormatPr defaultColWidth="9.140625" defaultRowHeight="15"/>
  <sheetData>
    <row r="3" spans="3:17" ht="15">
      <c r="C3" t="s">
        <v>207</v>
      </c>
      <c r="D3" s="254" t="s">
        <v>53</v>
      </c>
      <c r="E3" s="254"/>
      <c r="F3" s="254" t="s">
        <v>54</v>
      </c>
      <c r="G3" s="254"/>
      <c r="H3" s="254" t="s">
        <v>55</v>
      </c>
      <c r="I3" s="254"/>
      <c r="J3" s="254" t="s">
        <v>56</v>
      </c>
      <c r="K3" s="254"/>
      <c r="L3" s="254" t="s">
        <v>57</v>
      </c>
      <c r="M3" s="254"/>
      <c r="N3" s="254" t="s">
        <v>58</v>
      </c>
      <c r="O3" s="254"/>
      <c r="P3" s="254" t="s">
        <v>59</v>
      </c>
      <c r="Q3" s="254"/>
    </row>
    <row r="4" spans="4:17" ht="15">
      <c r="D4" t="s">
        <v>165</v>
      </c>
      <c r="E4" t="s">
        <v>5</v>
      </c>
      <c r="F4" t="s">
        <v>165</v>
      </c>
      <c r="G4" t="s">
        <v>5</v>
      </c>
      <c r="H4" t="s">
        <v>165</v>
      </c>
      <c r="I4" t="s">
        <v>5</v>
      </c>
      <c r="J4" t="s">
        <v>165</v>
      </c>
      <c r="K4" t="s">
        <v>5</v>
      </c>
      <c r="L4" t="s">
        <v>165</v>
      </c>
      <c r="M4" t="s">
        <v>5</v>
      </c>
      <c r="N4" t="s">
        <v>165</v>
      </c>
      <c r="O4" t="s">
        <v>5</v>
      </c>
      <c r="P4" t="s">
        <v>165</v>
      </c>
      <c r="Q4" t="s">
        <v>5</v>
      </c>
    </row>
    <row r="6" spans="1:17" ht="15">
      <c r="A6">
        <v>2</v>
      </c>
      <c r="D6" s="2">
        <v>30.477674450225226</v>
      </c>
      <c r="E6" s="263">
        <v>0.22682101446948208</v>
      </c>
      <c r="F6" s="2">
        <v>87.28631117675009</v>
      </c>
      <c r="G6" s="263">
        <v>0.3685183176782546</v>
      </c>
      <c r="H6" s="2">
        <v>78.39025212827363</v>
      </c>
      <c r="I6" s="263">
        <v>0.42097763576350605</v>
      </c>
      <c r="J6" s="2">
        <v>346.43422669258996</v>
      </c>
      <c r="K6" s="263">
        <v>0.5098670901224521</v>
      </c>
      <c r="L6" s="2">
        <v>901.7163886791267</v>
      </c>
      <c r="M6" s="263">
        <v>0.779565267881924</v>
      </c>
      <c r="N6" s="2">
        <v>320.1629556176332</v>
      </c>
      <c r="O6" s="263">
        <v>0.6818238679269847</v>
      </c>
      <c r="P6" s="2">
        <v>3382.633691087053</v>
      </c>
      <c r="Q6" s="263">
        <v>0.7886597424331325</v>
      </c>
    </row>
    <row r="7" spans="1:17" ht="15">
      <c r="A7">
        <v>111</v>
      </c>
      <c r="D7" s="2">
        <v>43.86148822643526</v>
      </c>
      <c r="E7" s="263">
        <v>0.3264260621954301</v>
      </c>
      <c r="F7" s="2">
        <v>53.00264024853894</v>
      </c>
      <c r="G7" s="263">
        <v>0.22377442182595123</v>
      </c>
      <c r="H7" s="2">
        <v>37.6452563623722</v>
      </c>
      <c r="I7" s="263">
        <v>0.20216558297592946</v>
      </c>
      <c r="J7" s="2">
        <v>102.40587467940135</v>
      </c>
      <c r="K7" s="263">
        <v>0.15071659008035213</v>
      </c>
      <c r="L7" s="2">
        <v>42.27019468289859</v>
      </c>
      <c r="M7" s="263">
        <v>0.03654405759405681</v>
      </c>
      <c r="N7" s="2">
        <v>46.438677226857564</v>
      </c>
      <c r="O7" s="263">
        <v>0.09889650870803286</v>
      </c>
      <c r="P7" s="2">
        <v>137.23504834311396</v>
      </c>
      <c r="Q7" s="263">
        <v>0.03199629867232153</v>
      </c>
    </row>
    <row r="8" spans="1:17" ht="15">
      <c r="A8">
        <v>112</v>
      </c>
      <c r="D8" s="2">
        <v>19.02617223749349</v>
      </c>
      <c r="E8" s="263">
        <v>0.14159662002516987</v>
      </c>
      <c r="F8" s="2">
        <v>33.150672513387796</v>
      </c>
      <c r="G8" s="263">
        <v>0.13996043480172288</v>
      </c>
      <c r="H8" s="2">
        <v>20.743112719184296</v>
      </c>
      <c r="I8" s="263">
        <v>0.11139633199047383</v>
      </c>
      <c r="J8" s="2">
        <v>57.829427502619275</v>
      </c>
      <c r="K8" s="263">
        <v>0.08511088008163735</v>
      </c>
      <c r="L8" s="2">
        <v>66.73578530270865</v>
      </c>
      <c r="M8" s="263">
        <v>0.057695413990451</v>
      </c>
      <c r="N8" s="2">
        <v>26.41877588678426</v>
      </c>
      <c r="O8" s="263">
        <v>0.05626182431466572</v>
      </c>
      <c r="P8" s="2">
        <v>177.98615883622023</v>
      </c>
      <c r="Q8" s="263">
        <v>0.04149740439063805</v>
      </c>
    </row>
    <row r="9" spans="1:17" ht="15">
      <c r="A9">
        <v>113</v>
      </c>
      <c r="D9" s="2">
        <v>3.1650444183359383</v>
      </c>
      <c r="E9" s="263">
        <v>0.02355490039046021</v>
      </c>
      <c r="F9" s="2">
        <v>2.313885296079829</v>
      </c>
      <c r="G9" s="263">
        <v>0.009769104744100119</v>
      </c>
      <c r="H9" s="2">
        <v>1.6560671377158105</v>
      </c>
      <c r="I9" s="263">
        <v>0.00889354491627902</v>
      </c>
      <c r="J9" s="2">
        <v>5.332929142282698</v>
      </c>
      <c r="K9" s="263">
        <v>0.007848777211085718</v>
      </c>
      <c r="L9" s="2">
        <v>3.2273385749964607</v>
      </c>
      <c r="M9" s="263">
        <v>0.002790146760499954</v>
      </c>
      <c r="N9" s="2">
        <v>0</v>
      </c>
      <c r="O9" s="263">
        <v>0</v>
      </c>
      <c r="P9" s="2">
        <v>18.485214009485652</v>
      </c>
      <c r="Q9" s="263">
        <v>0.004309820527701681</v>
      </c>
    </row>
    <row r="10" spans="1:17" ht="15">
      <c r="A10">
        <v>114</v>
      </c>
      <c r="D10" s="2">
        <v>0</v>
      </c>
      <c r="E10" s="263">
        <v>0</v>
      </c>
      <c r="F10" s="2">
        <v>0</v>
      </c>
      <c r="G10" s="263">
        <v>0</v>
      </c>
      <c r="H10" s="2">
        <v>0</v>
      </c>
      <c r="I10" s="263">
        <v>0</v>
      </c>
      <c r="J10" s="2">
        <v>0</v>
      </c>
      <c r="K10" s="263">
        <v>0</v>
      </c>
      <c r="L10" s="2">
        <v>0</v>
      </c>
      <c r="M10" s="263">
        <v>0</v>
      </c>
      <c r="N10" s="2">
        <v>0</v>
      </c>
      <c r="O10" s="263">
        <v>0</v>
      </c>
      <c r="P10" s="2">
        <v>0</v>
      </c>
      <c r="Q10" s="263">
        <v>0</v>
      </c>
    </row>
    <row r="11" spans="1:17" ht="15">
      <c r="A11">
        <v>115</v>
      </c>
      <c r="D11" s="2">
        <v>0</v>
      </c>
      <c r="E11" s="263">
        <v>0</v>
      </c>
      <c r="F11" s="2">
        <v>0</v>
      </c>
      <c r="G11" s="263">
        <v>0</v>
      </c>
      <c r="H11" s="2">
        <v>0</v>
      </c>
      <c r="I11" s="263">
        <v>0</v>
      </c>
      <c r="J11" s="2">
        <v>0</v>
      </c>
      <c r="K11" s="263">
        <v>0</v>
      </c>
      <c r="L11" s="2">
        <v>0</v>
      </c>
      <c r="M11" s="263">
        <v>0</v>
      </c>
      <c r="N11" s="2">
        <v>0</v>
      </c>
      <c r="O11" s="263">
        <v>0</v>
      </c>
      <c r="P11" s="2">
        <v>0</v>
      </c>
      <c r="Q11" s="263">
        <v>0</v>
      </c>
    </row>
    <row r="12" spans="1:17" ht="15">
      <c r="A12">
        <v>116</v>
      </c>
      <c r="D12" s="2">
        <v>35.56583722153134</v>
      </c>
      <c r="E12" s="263">
        <v>0.2646881504105242</v>
      </c>
      <c r="F12" s="2">
        <v>57.61960765554601</v>
      </c>
      <c r="G12" s="263">
        <v>0.2432670208219182</v>
      </c>
      <c r="H12" s="2">
        <v>42.364880507952336</v>
      </c>
      <c r="I12" s="263">
        <v>0.22751128809303378</v>
      </c>
      <c r="J12" s="2">
        <v>153.03275298026216</v>
      </c>
      <c r="K12" s="263">
        <v>0.22522706604480897</v>
      </c>
      <c r="L12" s="2">
        <v>110.04239391658355</v>
      </c>
      <c r="M12" s="263">
        <v>0.09513548757565735</v>
      </c>
      <c r="N12" s="2">
        <v>71.74185398426457</v>
      </c>
      <c r="O12" s="263">
        <v>0.15278253626013868</v>
      </c>
      <c r="P12" s="2">
        <v>270.3552516052735</v>
      </c>
      <c r="Q12" s="263">
        <v>0.06303322279863513</v>
      </c>
    </row>
    <row r="13" spans="1:17" ht="15">
      <c r="A13">
        <v>117</v>
      </c>
      <c r="D13" s="2">
        <v>0</v>
      </c>
      <c r="E13" s="263">
        <v>0</v>
      </c>
      <c r="F13" s="2">
        <v>0</v>
      </c>
      <c r="G13" s="263">
        <v>0</v>
      </c>
      <c r="H13" s="2">
        <v>0</v>
      </c>
      <c r="I13" s="263">
        <v>0</v>
      </c>
      <c r="J13" s="2">
        <v>0</v>
      </c>
      <c r="K13" s="263">
        <v>0</v>
      </c>
      <c r="L13" s="2">
        <v>0</v>
      </c>
      <c r="M13" s="263">
        <v>0</v>
      </c>
      <c r="N13" s="2">
        <v>0</v>
      </c>
      <c r="O13" s="263">
        <v>0</v>
      </c>
      <c r="P13" s="2">
        <v>0</v>
      </c>
      <c r="Q13" s="263">
        <v>0</v>
      </c>
    </row>
    <row r="14" spans="1:17" ht="15">
      <c r="A14">
        <v>118</v>
      </c>
      <c r="D14" s="2">
        <v>0</v>
      </c>
      <c r="E14" s="263">
        <v>0</v>
      </c>
      <c r="F14" s="2">
        <v>0</v>
      </c>
      <c r="G14" s="263">
        <v>0</v>
      </c>
      <c r="H14" s="2">
        <v>0</v>
      </c>
      <c r="I14" s="263">
        <v>0</v>
      </c>
      <c r="J14" s="2">
        <v>0</v>
      </c>
      <c r="K14" s="263">
        <v>0</v>
      </c>
      <c r="L14" s="2">
        <v>0</v>
      </c>
      <c r="M14" s="263">
        <v>0</v>
      </c>
      <c r="N14" s="2">
        <v>0</v>
      </c>
      <c r="O14" s="263">
        <v>0</v>
      </c>
      <c r="P14" s="2">
        <v>0</v>
      </c>
      <c r="Q14" s="263">
        <v>0</v>
      </c>
    </row>
    <row r="15" spans="1:17" ht="15">
      <c r="A15">
        <v>121</v>
      </c>
      <c r="D15" s="2">
        <v>0.17509781723188497</v>
      </c>
      <c r="E15" s="263">
        <v>0.0013031133527195548</v>
      </c>
      <c r="F15" s="2">
        <v>0.9212747011324002</v>
      </c>
      <c r="G15" s="263">
        <v>0.003889574417841605</v>
      </c>
      <c r="H15" s="2">
        <v>1.5761168762593156</v>
      </c>
      <c r="I15" s="263">
        <v>0.00846418959297231</v>
      </c>
      <c r="J15" s="2">
        <v>2.2444698929748834</v>
      </c>
      <c r="K15" s="263">
        <v>0.0033033148719858662</v>
      </c>
      <c r="L15" s="2">
        <v>6.725209042601461</v>
      </c>
      <c r="M15" s="263">
        <v>0.005814177777712722</v>
      </c>
      <c r="N15" s="2">
        <v>0.45033955534319203</v>
      </c>
      <c r="O15" s="263">
        <v>0.0009590499216633995</v>
      </c>
      <c r="P15" s="2">
        <v>37.16632020727276</v>
      </c>
      <c r="Q15" s="263">
        <v>0.008665313243668253</v>
      </c>
    </row>
    <row r="16" spans="1:17" ht="15">
      <c r="A16">
        <v>122</v>
      </c>
      <c r="D16" s="2">
        <v>2.0248390529985003</v>
      </c>
      <c r="E16" s="263">
        <v>0.015069261563529538</v>
      </c>
      <c r="F16" s="2">
        <v>1.9510851784213</v>
      </c>
      <c r="G16" s="263">
        <v>0.008237381301895514</v>
      </c>
      <c r="H16" s="2">
        <v>3.834329881307346</v>
      </c>
      <c r="I16" s="263">
        <v>0.020591426667805512</v>
      </c>
      <c r="J16" s="2">
        <v>11.555030401573806</v>
      </c>
      <c r="K16" s="263">
        <v>0.01700619994558096</v>
      </c>
      <c r="L16" s="2">
        <v>1.8179009110157338</v>
      </c>
      <c r="M16" s="263">
        <v>0.0015716387419271707</v>
      </c>
      <c r="N16" s="2">
        <v>3.747360624795229</v>
      </c>
      <c r="O16" s="263">
        <v>0.007980435808965415</v>
      </c>
      <c r="P16" s="2">
        <v>118.93808989197507</v>
      </c>
      <c r="Q16" s="263">
        <v>0.027730369855551648</v>
      </c>
    </row>
    <row r="17" spans="1:17" ht="15">
      <c r="A17">
        <v>123</v>
      </c>
      <c r="D17" s="2">
        <v>0</v>
      </c>
      <c r="E17" s="263">
        <v>0</v>
      </c>
      <c r="F17" s="2">
        <v>0</v>
      </c>
      <c r="G17" s="263">
        <v>0</v>
      </c>
      <c r="H17" s="2">
        <v>0</v>
      </c>
      <c r="I17" s="263">
        <v>0</v>
      </c>
      <c r="J17" s="2">
        <v>0</v>
      </c>
      <c r="K17" s="263">
        <v>0</v>
      </c>
      <c r="L17" s="2">
        <v>19.873671870200003</v>
      </c>
      <c r="M17" s="263">
        <v>0.017181482481409133</v>
      </c>
      <c r="N17" s="2">
        <v>0</v>
      </c>
      <c r="O17" s="263">
        <v>0</v>
      </c>
      <c r="P17" s="2">
        <v>113.3736671355225</v>
      </c>
      <c r="Q17" s="263">
        <v>0.02643302683273008</v>
      </c>
    </row>
    <row r="18" spans="1:17" ht="15">
      <c r="A18">
        <v>125</v>
      </c>
      <c r="D18" s="2">
        <v>0</v>
      </c>
      <c r="E18" s="263">
        <v>0</v>
      </c>
      <c r="F18" s="2">
        <v>0</v>
      </c>
      <c r="G18" s="263">
        <v>0</v>
      </c>
      <c r="H18" s="2">
        <v>0</v>
      </c>
      <c r="I18" s="263">
        <v>0</v>
      </c>
      <c r="J18" s="2">
        <v>0</v>
      </c>
      <c r="K18" s="263">
        <v>0</v>
      </c>
      <c r="L18" s="2">
        <v>0</v>
      </c>
      <c r="M18" s="263">
        <v>0</v>
      </c>
      <c r="N18" s="2">
        <v>0</v>
      </c>
      <c r="O18" s="263">
        <v>0</v>
      </c>
      <c r="P18" s="2">
        <v>19.667441195323</v>
      </c>
      <c r="Q18" s="263">
        <v>0.004585456340806912</v>
      </c>
    </row>
    <row r="19" spans="1:17" ht="15">
      <c r="A19">
        <v>126</v>
      </c>
      <c r="D19" s="2">
        <v>0</v>
      </c>
      <c r="E19" s="263">
        <v>0</v>
      </c>
      <c r="F19" s="2">
        <v>0</v>
      </c>
      <c r="G19" s="263">
        <v>0</v>
      </c>
      <c r="H19" s="2">
        <v>0</v>
      </c>
      <c r="I19" s="263">
        <v>0</v>
      </c>
      <c r="J19" s="2">
        <v>0</v>
      </c>
      <c r="K19" s="263">
        <v>0</v>
      </c>
      <c r="L19" s="2">
        <v>0</v>
      </c>
      <c r="M19" s="263">
        <v>0</v>
      </c>
      <c r="N19" s="2">
        <v>0</v>
      </c>
      <c r="O19" s="263">
        <v>0</v>
      </c>
      <c r="P19" s="2">
        <v>0</v>
      </c>
      <c r="Q19" s="263">
        <v>0</v>
      </c>
    </row>
    <row r="20" spans="1:17" ht="15">
      <c r="A20">
        <v>201</v>
      </c>
      <c r="D20" s="2">
        <v>0</v>
      </c>
      <c r="E20" s="263">
        <v>0</v>
      </c>
      <c r="F20" s="2">
        <v>0</v>
      </c>
      <c r="G20" s="263">
        <v>0</v>
      </c>
      <c r="H20" s="2">
        <v>0</v>
      </c>
      <c r="I20" s="263">
        <v>0</v>
      </c>
      <c r="J20" s="2">
        <v>0</v>
      </c>
      <c r="K20" s="263">
        <v>0</v>
      </c>
      <c r="L20" s="2">
        <v>0</v>
      </c>
      <c r="M20" s="263">
        <v>0</v>
      </c>
      <c r="N20" s="2">
        <v>0</v>
      </c>
      <c r="O20" s="263">
        <v>0</v>
      </c>
      <c r="P20" s="2">
        <v>6.663932826115361</v>
      </c>
      <c r="Q20" s="263">
        <v>0.0015536933721448539</v>
      </c>
    </row>
    <row r="21" spans="1:17" ht="15">
      <c r="A21">
        <v>202</v>
      </c>
      <c r="D21" s="2">
        <v>0.07267708958017276</v>
      </c>
      <c r="E21" s="263">
        <v>0.0005408775926846476</v>
      </c>
      <c r="F21" s="2">
        <v>0.6119791272420217</v>
      </c>
      <c r="G21" s="263">
        <v>0.0025837444083157473</v>
      </c>
      <c r="H21" s="2">
        <v>0</v>
      </c>
      <c r="I21" s="263">
        <v>0</v>
      </c>
      <c r="J21" s="2">
        <v>0.41552008449179995</v>
      </c>
      <c r="K21" s="263">
        <v>0.0006115447032757085</v>
      </c>
      <c r="L21" s="2">
        <v>4.2824497790702605</v>
      </c>
      <c r="M21" s="263">
        <v>0.003702327196361707</v>
      </c>
      <c r="N21" s="2">
        <v>0.4916394266466251</v>
      </c>
      <c r="O21" s="263">
        <v>0.0010470027516298482</v>
      </c>
      <c r="P21" s="2">
        <v>3.528865669671652</v>
      </c>
      <c r="Q21" s="263">
        <v>0.0008227536719265609</v>
      </c>
    </row>
    <row r="22" spans="1:17" ht="15">
      <c r="A22">
        <v>203</v>
      </c>
      <c r="D22" s="2">
        <v>0</v>
      </c>
      <c r="E22" s="263">
        <v>0</v>
      </c>
      <c r="F22" s="2">
        <v>0</v>
      </c>
      <c r="G22" s="263">
        <v>0</v>
      </c>
      <c r="H22" s="2">
        <v>0</v>
      </c>
      <c r="I22" s="263">
        <v>0</v>
      </c>
      <c r="J22" s="2">
        <v>0.2096384682936</v>
      </c>
      <c r="K22" s="263">
        <v>0.00030853693882109724</v>
      </c>
      <c r="L22" s="2">
        <v>0</v>
      </c>
      <c r="M22" s="263">
        <v>0</v>
      </c>
      <c r="N22" s="2">
        <v>0.11681655842789</v>
      </c>
      <c r="O22" s="263">
        <v>0.00024877430791945084</v>
      </c>
      <c r="P22" s="2">
        <v>3.0576840585416805</v>
      </c>
      <c r="Q22" s="263">
        <v>0.0007128978607424735</v>
      </c>
    </row>
    <row r="23" spans="1:17" ht="15">
      <c r="A23" t="s">
        <v>167</v>
      </c>
      <c r="D23" s="253">
        <v>134.3688305138318</v>
      </c>
      <c r="E23" s="253"/>
      <c r="F23" s="253">
        <v>236.85745589709842</v>
      </c>
      <c r="G23" s="253"/>
      <c r="H23" s="253">
        <v>186.21001561306494</v>
      </c>
      <c r="I23" s="253"/>
      <c r="J23" s="253">
        <v>679.4598698444896</v>
      </c>
      <c r="K23" s="253"/>
      <c r="L23" s="253">
        <v>1156.6913327592015</v>
      </c>
      <c r="M23" s="253"/>
      <c r="N23" s="253">
        <v>469.5684188807525</v>
      </c>
      <c r="O23" s="253"/>
      <c r="P23" s="253">
        <v>4289.09136486557</v>
      </c>
      <c r="Q23" s="253"/>
    </row>
    <row r="24" spans="1:17" ht="15">
      <c r="A24" t="s">
        <v>202</v>
      </c>
      <c r="D24" s="253">
        <v>103.81847897402642</v>
      </c>
      <c r="E24" s="253"/>
      <c r="F24" s="253">
        <v>148.9591655931063</v>
      </c>
      <c r="G24" s="253"/>
      <c r="H24" s="253">
        <v>107.81976348479131</v>
      </c>
      <c r="I24" s="253"/>
      <c r="J24" s="253">
        <v>332.4004845991142</v>
      </c>
      <c r="K24" s="253"/>
      <c r="L24" s="253">
        <v>250.69249430100444</v>
      </c>
      <c r="M24" s="253"/>
      <c r="N24" s="253">
        <v>148.7970072780448</v>
      </c>
      <c r="O24" s="253"/>
      <c r="P24" s="253">
        <v>893.2071912241868</v>
      </c>
      <c r="Q24" s="253"/>
    </row>
    <row r="25" spans="1:17" ht="15">
      <c r="A25" t="s">
        <v>203</v>
      </c>
      <c r="D25" s="253">
        <v>30.550351539805398</v>
      </c>
      <c r="E25" s="253"/>
      <c r="F25" s="253">
        <v>87.89829030399211</v>
      </c>
      <c r="G25" s="253"/>
      <c r="H25" s="253">
        <v>78.39025212827363</v>
      </c>
      <c r="I25" s="253"/>
      <c r="J25" s="253">
        <v>347.0593852453753</v>
      </c>
      <c r="K25" s="253"/>
      <c r="L25" s="253">
        <v>905.9988384581969</v>
      </c>
      <c r="M25" s="253"/>
      <c r="N25" s="253">
        <v>320.7714116027077</v>
      </c>
      <c r="O25" s="253"/>
      <c r="P25" s="253">
        <v>3395.884173641382</v>
      </c>
      <c r="Q25" s="253"/>
    </row>
    <row r="26" spans="1:17" ht="15">
      <c r="A26" t="s">
        <v>204</v>
      </c>
      <c r="D26" s="253">
        <f>D25/D23*100</f>
        <v>22.73618920621667</v>
      </c>
      <c r="E26" s="253"/>
      <c r="F26" s="253">
        <f>F25/F23*100</f>
        <v>37.11020620865703</v>
      </c>
      <c r="G26" s="253"/>
      <c r="H26" s="253">
        <f>H25/H23*100</f>
        <v>42.09776357635061</v>
      </c>
      <c r="I26" s="253"/>
      <c r="J26" s="253">
        <f>J25/J23*100</f>
        <v>51.07871717645488</v>
      </c>
      <c r="K26" s="253"/>
      <c r="L26" s="253">
        <f>L25/L23*100</f>
        <v>78.32675950782858</v>
      </c>
      <c r="M26" s="253"/>
      <c r="N26" s="253">
        <f>N25/N23*100</f>
        <v>68.31196449865338</v>
      </c>
      <c r="O26" s="253"/>
      <c r="P26" s="253">
        <f>P25/P23*100</f>
        <v>79.17490873379465</v>
      </c>
      <c r="Q26" s="253"/>
    </row>
    <row r="27" spans="1:17" ht="15">
      <c r="A27" t="s">
        <v>183</v>
      </c>
      <c r="D27" s="253">
        <f>D24/D23*100</f>
        <v>77.26381079378335</v>
      </c>
      <c r="E27" s="253"/>
      <c r="F27" s="253">
        <f>F24/F23*100</f>
        <v>62.88979379134296</v>
      </c>
      <c r="G27" s="253"/>
      <c r="H27" s="253">
        <f>H24/H23*100</f>
        <v>57.90223642364939</v>
      </c>
      <c r="I27" s="253"/>
      <c r="J27" s="253">
        <f>J24/J23*100</f>
        <v>48.9212828235451</v>
      </c>
      <c r="K27" s="253"/>
      <c r="L27" s="253">
        <f>L24/L23*100</f>
        <v>21.673240492171413</v>
      </c>
      <c r="M27" s="253"/>
      <c r="N27" s="253">
        <f>N24/N23*100</f>
        <v>31.688035501346608</v>
      </c>
      <c r="O27" s="253"/>
      <c r="P27" s="253">
        <f>P24/P23*100</f>
        <v>20.82509126620533</v>
      </c>
      <c r="Q27" s="253"/>
    </row>
  </sheetData>
  <sheetProtection/>
  <mergeCells count="42">
    <mergeCell ref="P3:Q3"/>
    <mergeCell ref="D3:E3"/>
    <mergeCell ref="F3:G3"/>
    <mergeCell ref="H3:I3"/>
    <mergeCell ref="J3:K3"/>
    <mergeCell ref="L3:M3"/>
    <mergeCell ref="N3:O3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H24:I24"/>
    <mergeCell ref="J24:K24"/>
    <mergeCell ref="L24:M24"/>
    <mergeCell ref="N24:O24"/>
    <mergeCell ref="P24:Q24"/>
    <mergeCell ref="D25:E25"/>
    <mergeCell ref="F25:G25"/>
    <mergeCell ref="H25:I25"/>
    <mergeCell ref="J25:K25"/>
    <mergeCell ref="L25:M25"/>
    <mergeCell ref="P27:Q27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D27:E27"/>
    <mergeCell ref="F27:G27"/>
    <mergeCell ref="H27:I27"/>
    <mergeCell ref="J27:K27"/>
    <mergeCell ref="L27:M27"/>
    <mergeCell ref="N27:O2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Q27"/>
  <sheetViews>
    <sheetView zoomScalePageLayoutView="0" workbookViewId="0" topLeftCell="A1">
      <selection activeCell="J37" sqref="J37"/>
    </sheetView>
  </sheetViews>
  <sheetFormatPr defaultColWidth="9.140625" defaultRowHeight="15"/>
  <sheetData>
    <row r="3" spans="3:17" ht="15">
      <c r="C3" t="s">
        <v>207</v>
      </c>
      <c r="D3" s="254" t="s">
        <v>60</v>
      </c>
      <c r="E3" s="254"/>
      <c r="F3" s="254" t="s">
        <v>61</v>
      </c>
      <c r="G3" s="254"/>
      <c r="H3" s="254" t="s">
        <v>62</v>
      </c>
      <c r="I3" s="254"/>
      <c r="J3" s="254" t="s">
        <v>63</v>
      </c>
      <c r="K3" s="254"/>
      <c r="L3" s="254" t="s">
        <v>64</v>
      </c>
      <c r="M3" s="254"/>
      <c r="N3" s="254" t="s">
        <v>65</v>
      </c>
      <c r="O3" s="254"/>
      <c r="P3" s="254" t="s">
        <v>66</v>
      </c>
      <c r="Q3" s="254"/>
    </row>
    <row r="4" spans="4:17" ht="15">
      <c r="D4" t="s">
        <v>165</v>
      </c>
      <c r="E4" t="s">
        <v>5</v>
      </c>
      <c r="F4" t="s">
        <v>165</v>
      </c>
      <c r="G4" t="s">
        <v>5</v>
      </c>
      <c r="H4" t="s">
        <v>165</v>
      </c>
      <c r="I4" t="s">
        <v>5</v>
      </c>
      <c r="J4" t="s">
        <v>165</v>
      </c>
      <c r="K4" t="s">
        <v>5</v>
      </c>
      <c r="L4" t="s">
        <v>165</v>
      </c>
      <c r="M4" t="s">
        <v>5</v>
      </c>
      <c r="N4" t="s">
        <v>165</v>
      </c>
      <c r="O4" t="s">
        <v>5</v>
      </c>
      <c r="P4" t="s">
        <v>165</v>
      </c>
      <c r="Q4" t="s">
        <v>5</v>
      </c>
    </row>
    <row r="6" spans="1:17" ht="15">
      <c r="A6">
        <v>2</v>
      </c>
      <c r="D6" s="2">
        <v>128.49656127376699</v>
      </c>
      <c r="E6" s="263">
        <v>0.3461999712468415</v>
      </c>
      <c r="F6" s="2">
        <v>420.50258358021415</v>
      </c>
      <c r="G6" s="263">
        <v>0.6221574149182876</v>
      </c>
      <c r="H6" s="2">
        <v>602.4714121203292</v>
      </c>
      <c r="I6" s="263">
        <v>0.7729233239993744</v>
      </c>
      <c r="J6" s="2">
        <v>41.58329701268367</v>
      </c>
      <c r="K6" s="263">
        <v>0.13532387758229758</v>
      </c>
      <c r="L6" s="2">
        <v>53.52980059097252</v>
      </c>
      <c r="M6" s="263">
        <v>0.3765577902238253</v>
      </c>
      <c r="N6" s="2">
        <v>4195.211084874161</v>
      </c>
      <c r="O6" s="263">
        <v>0.8657006461760925</v>
      </c>
      <c r="P6" s="2">
        <v>182.36441817243974</v>
      </c>
      <c r="Q6" s="263">
        <v>0.8834380971170066</v>
      </c>
    </row>
    <row r="7" spans="1:17" ht="15">
      <c r="A7">
        <v>111</v>
      </c>
      <c r="D7" s="2">
        <v>83.18455977623641</v>
      </c>
      <c r="E7" s="263">
        <v>0.22411877732165839</v>
      </c>
      <c r="F7" s="2">
        <v>86.103503721951</v>
      </c>
      <c r="G7" s="263">
        <v>0.12739501582833274</v>
      </c>
      <c r="H7" s="2">
        <v>41.48536502165044</v>
      </c>
      <c r="I7" s="263">
        <v>0.053222452692007934</v>
      </c>
      <c r="J7" s="2">
        <v>92.85497982013091</v>
      </c>
      <c r="K7" s="263">
        <v>0.3021765185731521</v>
      </c>
      <c r="L7" s="2">
        <v>32.06182935156651</v>
      </c>
      <c r="M7" s="263">
        <v>0.22554038083219252</v>
      </c>
      <c r="N7" s="2">
        <v>85.98880031229895</v>
      </c>
      <c r="O7" s="263">
        <v>0.01774417508159714</v>
      </c>
      <c r="P7" s="2">
        <v>3.5173234349589126</v>
      </c>
      <c r="Q7" s="263">
        <v>0.01703916560842985</v>
      </c>
    </row>
    <row r="8" spans="1:17" ht="15">
      <c r="A8">
        <v>112</v>
      </c>
      <c r="D8" s="2">
        <v>47.05868760198584</v>
      </c>
      <c r="E8" s="263">
        <v>0.12678717728493488</v>
      </c>
      <c r="F8" s="2">
        <v>40.321023000888744</v>
      </c>
      <c r="G8" s="263">
        <v>0.05965723973324506</v>
      </c>
      <c r="H8" s="2">
        <v>47.024617896135446</v>
      </c>
      <c r="I8" s="263">
        <v>0.060328877425344374</v>
      </c>
      <c r="J8" s="2">
        <v>65.23010308997084</v>
      </c>
      <c r="K8" s="263">
        <v>0.21227731130928384</v>
      </c>
      <c r="L8" s="2">
        <v>14.983355421611027</v>
      </c>
      <c r="M8" s="263">
        <v>0.10540108771956694</v>
      </c>
      <c r="N8" s="2">
        <v>88.20306989200074</v>
      </c>
      <c r="O8" s="263">
        <v>0.01820109955266065</v>
      </c>
      <c r="P8" s="2">
        <v>5.476373041263512</v>
      </c>
      <c r="Q8" s="263">
        <v>0.026529498611412076</v>
      </c>
    </row>
    <row r="9" spans="1:17" ht="15">
      <c r="A9">
        <v>113</v>
      </c>
      <c r="D9" s="2">
        <v>0.20386934298165002</v>
      </c>
      <c r="E9" s="263">
        <v>0.0005492719803449617</v>
      </c>
      <c r="F9" s="2">
        <v>0</v>
      </c>
      <c r="G9" s="263">
        <v>0</v>
      </c>
      <c r="H9" s="2">
        <v>3.6184926671077497</v>
      </c>
      <c r="I9" s="263">
        <v>0.0046422408165147705</v>
      </c>
      <c r="J9" s="2">
        <v>0.958780694149793</v>
      </c>
      <c r="K9" s="263">
        <v>0.003120145120859993</v>
      </c>
      <c r="L9" s="2">
        <v>0.283045260521</v>
      </c>
      <c r="M9" s="263">
        <v>0.0019910946175482162</v>
      </c>
      <c r="N9" s="2">
        <v>11.2163325045349</v>
      </c>
      <c r="O9" s="263">
        <v>0.0023145405798318808</v>
      </c>
      <c r="P9" s="2">
        <v>0</v>
      </c>
      <c r="Q9" s="263">
        <v>0</v>
      </c>
    </row>
    <row r="10" spans="1:17" ht="15">
      <c r="A10">
        <v>114</v>
      </c>
      <c r="D10" s="2">
        <v>0</v>
      </c>
      <c r="E10" s="263">
        <v>0</v>
      </c>
      <c r="F10" s="2">
        <v>0</v>
      </c>
      <c r="G10" s="263">
        <v>0</v>
      </c>
      <c r="H10" s="2">
        <v>0</v>
      </c>
      <c r="I10" s="263">
        <v>0</v>
      </c>
      <c r="J10" s="2">
        <v>0</v>
      </c>
      <c r="K10" s="263">
        <v>0</v>
      </c>
      <c r="L10" s="2">
        <v>0</v>
      </c>
      <c r="M10" s="263">
        <v>0</v>
      </c>
      <c r="N10" s="2">
        <v>0</v>
      </c>
      <c r="O10" s="263">
        <v>0</v>
      </c>
      <c r="P10" s="2">
        <v>0</v>
      </c>
      <c r="Q10" s="263">
        <v>0</v>
      </c>
    </row>
    <row r="11" spans="1:17" ht="15">
      <c r="A11">
        <v>115</v>
      </c>
      <c r="D11" s="2">
        <v>0</v>
      </c>
      <c r="E11" s="263">
        <v>0</v>
      </c>
      <c r="F11" s="2">
        <v>0</v>
      </c>
      <c r="G11" s="263">
        <v>0</v>
      </c>
      <c r="H11" s="2">
        <v>0</v>
      </c>
      <c r="I11" s="263">
        <v>0</v>
      </c>
      <c r="J11" s="2">
        <v>0</v>
      </c>
      <c r="K11" s="263">
        <v>0</v>
      </c>
      <c r="L11" s="2">
        <v>0</v>
      </c>
      <c r="M11" s="263">
        <v>0</v>
      </c>
      <c r="N11" s="2">
        <v>0</v>
      </c>
      <c r="O11" s="263">
        <v>0</v>
      </c>
      <c r="P11" s="2">
        <v>0</v>
      </c>
      <c r="Q11" s="263">
        <v>0</v>
      </c>
    </row>
    <row r="12" spans="1:17" ht="15">
      <c r="A12">
        <v>116</v>
      </c>
      <c r="D12" s="2">
        <v>106.80356833112702</v>
      </c>
      <c r="E12" s="263">
        <v>0.28775394390919706</v>
      </c>
      <c r="F12" s="2">
        <v>123.0386858041769</v>
      </c>
      <c r="G12" s="263">
        <v>0.18204271194511626</v>
      </c>
      <c r="H12" s="2">
        <v>70.13932569317325</v>
      </c>
      <c r="I12" s="263">
        <v>0.0899832252073972</v>
      </c>
      <c r="J12" s="2">
        <v>104.35976340105417</v>
      </c>
      <c r="K12" s="263">
        <v>0.339616357084293</v>
      </c>
      <c r="L12" s="2">
        <v>39.968798167106634</v>
      </c>
      <c r="M12" s="263">
        <v>0.28116230864954767</v>
      </c>
      <c r="N12" s="2">
        <v>176.55316823532755</v>
      </c>
      <c r="O12" s="263">
        <v>0.0364325390864913</v>
      </c>
      <c r="P12" s="2">
        <v>5.0961552617495</v>
      </c>
      <c r="Q12" s="263">
        <v>0.024687588468029313</v>
      </c>
    </row>
    <row r="13" spans="1:17" ht="15">
      <c r="A13">
        <v>117</v>
      </c>
      <c r="D13" s="2">
        <v>0</v>
      </c>
      <c r="E13" s="263">
        <v>0</v>
      </c>
      <c r="F13" s="2">
        <v>0</v>
      </c>
      <c r="G13" s="263">
        <v>0</v>
      </c>
      <c r="H13" s="2">
        <v>0</v>
      </c>
      <c r="I13" s="263">
        <v>0</v>
      </c>
      <c r="J13" s="2">
        <v>0</v>
      </c>
      <c r="K13" s="263">
        <v>0</v>
      </c>
      <c r="L13" s="2">
        <v>0</v>
      </c>
      <c r="M13" s="263">
        <v>0</v>
      </c>
      <c r="N13" s="2">
        <v>0</v>
      </c>
      <c r="O13" s="263">
        <v>0</v>
      </c>
      <c r="P13" s="2">
        <v>0</v>
      </c>
      <c r="Q13" s="263">
        <v>0</v>
      </c>
    </row>
    <row r="14" spans="1:17" ht="15">
      <c r="A14">
        <v>118</v>
      </c>
      <c r="D14" s="2">
        <v>0</v>
      </c>
      <c r="E14" s="263">
        <v>0</v>
      </c>
      <c r="F14" s="2">
        <v>0</v>
      </c>
      <c r="G14" s="263">
        <v>0</v>
      </c>
      <c r="H14" s="2">
        <v>0</v>
      </c>
      <c r="I14" s="263">
        <v>0</v>
      </c>
      <c r="J14" s="2">
        <v>0</v>
      </c>
      <c r="K14" s="263">
        <v>0</v>
      </c>
      <c r="L14" s="2">
        <v>0</v>
      </c>
      <c r="M14" s="263">
        <v>0</v>
      </c>
      <c r="N14" s="2">
        <v>162.81096063861943</v>
      </c>
      <c r="O14" s="263">
        <v>0.03359677283881676</v>
      </c>
      <c r="P14" s="2">
        <v>0</v>
      </c>
      <c r="Q14" s="263">
        <v>0</v>
      </c>
    </row>
    <row r="15" spans="1:17" ht="15">
      <c r="A15">
        <v>121</v>
      </c>
      <c r="D15" s="2">
        <v>0.026853673169452003</v>
      </c>
      <c r="E15" s="263">
        <v>7.235011417410066E-05</v>
      </c>
      <c r="F15" s="2">
        <v>1.4455176877600324</v>
      </c>
      <c r="G15" s="263">
        <v>0.002138725379944987</v>
      </c>
      <c r="H15" s="2">
        <v>3.776016729792508</v>
      </c>
      <c r="I15" s="263">
        <v>0.004844331770028547</v>
      </c>
      <c r="J15" s="2">
        <v>0.6850020893454001</v>
      </c>
      <c r="K15" s="263">
        <v>0.00222919165966856</v>
      </c>
      <c r="L15" s="2">
        <v>0</v>
      </c>
      <c r="M15" s="263">
        <v>0</v>
      </c>
      <c r="N15" s="2">
        <v>52.17579016102793</v>
      </c>
      <c r="O15" s="263">
        <v>0.010766708597811822</v>
      </c>
      <c r="P15" s="2">
        <v>7.337547150414841</v>
      </c>
      <c r="Q15" s="263">
        <v>0.035545687898059765</v>
      </c>
    </row>
    <row r="16" spans="1:17" ht="15">
      <c r="A16">
        <v>122</v>
      </c>
      <c r="D16" s="2">
        <v>4.2034788571950825</v>
      </c>
      <c r="E16" s="263">
        <v>0.011325161117714182</v>
      </c>
      <c r="F16" s="2">
        <v>4.365870352693751</v>
      </c>
      <c r="G16" s="263">
        <v>0.006459552731813808</v>
      </c>
      <c r="H16" s="2">
        <v>10.719513424358013</v>
      </c>
      <c r="I16" s="263">
        <v>0.013752290616498014</v>
      </c>
      <c r="J16" s="2">
        <v>1.4551026262545754</v>
      </c>
      <c r="K16" s="263">
        <v>0.004735317875465542</v>
      </c>
      <c r="L16" s="2">
        <v>0.9574207176780727</v>
      </c>
      <c r="M16" s="263">
        <v>0.006735019106799442</v>
      </c>
      <c r="N16" s="2">
        <v>65.71925551198069</v>
      </c>
      <c r="O16" s="263">
        <v>0.01356146349061241</v>
      </c>
      <c r="P16" s="2">
        <v>2.6339854572717902</v>
      </c>
      <c r="Q16" s="263">
        <v>0.012759962297062435</v>
      </c>
    </row>
    <row r="17" spans="1:17" ht="15">
      <c r="A17">
        <v>123</v>
      </c>
      <c r="D17" s="2">
        <v>0</v>
      </c>
      <c r="E17" s="263">
        <v>0</v>
      </c>
      <c r="F17" s="2">
        <v>0</v>
      </c>
      <c r="G17" s="263">
        <v>0</v>
      </c>
      <c r="H17" s="2">
        <v>0</v>
      </c>
      <c r="I17" s="263">
        <v>0</v>
      </c>
      <c r="J17" s="2">
        <v>0</v>
      </c>
      <c r="K17" s="263">
        <v>0</v>
      </c>
      <c r="L17" s="2">
        <v>0</v>
      </c>
      <c r="M17" s="263">
        <v>0</v>
      </c>
      <c r="N17" s="2">
        <v>0.1343234760216</v>
      </c>
      <c r="O17" s="263">
        <v>2.771825246357205E-05</v>
      </c>
      <c r="P17" s="2">
        <v>0</v>
      </c>
      <c r="Q17" s="263">
        <v>0</v>
      </c>
    </row>
    <row r="18" spans="1:17" ht="15">
      <c r="A18">
        <v>125</v>
      </c>
      <c r="D18" s="2">
        <v>0</v>
      </c>
      <c r="E18" s="263">
        <v>0</v>
      </c>
      <c r="F18" s="2">
        <v>0</v>
      </c>
      <c r="G18" s="263">
        <v>0</v>
      </c>
      <c r="H18" s="2">
        <v>0.0395708042988</v>
      </c>
      <c r="I18" s="263">
        <v>5.0766222225078076E-05</v>
      </c>
      <c r="J18" s="2">
        <v>0</v>
      </c>
      <c r="K18" s="263">
        <v>0</v>
      </c>
      <c r="L18" s="2">
        <v>0</v>
      </c>
      <c r="M18" s="263">
        <v>0</v>
      </c>
      <c r="N18" s="2">
        <v>0</v>
      </c>
      <c r="O18" s="263">
        <v>0</v>
      </c>
      <c r="P18" s="2">
        <v>0</v>
      </c>
      <c r="Q18" s="263">
        <v>0</v>
      </c>
    </row>
    <row r="19" spans="1:17" ht="15">
      <c r="A19">
        <v>126</v>
      </c>
      <c r="D19" s="2">
        <v>0</v>
      </c>
      <c r="E19" s="263">
        <v>0</v>
      </c>
      <c r="F19" s="2">
        <v>0</v>
      </c>
      <c r="G19" s="263">
        <v>0</v>
      </c>
      <c r="H19" s="2">
        <v>0</v>
      </c>
      <c r="I19" s="263">
        <v>0</v>
      </c>
      <c r="J19" s="2">
        <v>0</v>
      </c>
      <c r="K19" s="263">
        <v>0</v>
      </c>
      <c r="L19" s="2">
        <v>0</v>
      </c>
      <c r="M19" s="263">
        <v>0</v>
      </c>
      <c r="N19" s="2">
        <v>0</v>
      </c>
      <c r="O19" s="263">
        <v>0</v>
      </c>
      <c r="P19" s="2">
        <v>0</v>
      </c>
      <c r="Q19" s="263">
        <v>0</v>
      </c>
    </row>
    <row r="20" spans="1:17" ht="15">
      <c r="A20">
        <v>201</v>
      </c>
      <c r="D20" s="2">
        <v>0</v>
      </c>
      <c r="E20" s="263">
        <v>0</v>
      </c>
      <c r="F20" s="2">
        <v>0</v>
      </c>
      <c r="G20" s="263">
        <v>0</v>
      </c>
      <c r="H20" s="2">
        <v>0</v>
      </c>
      <c r="I20" s="263">
        <v>0</v>
      </c>
      <c r="J20" s="2">
        <v>0</v>
      </c>
      <c r="K20" s="263">
        <v>0</v>
      </c>
      <c r="L20" s="2">
        <v>0</v>
      </c>
      <c r="M20" s="263">
        <v>0</v>
      </c>
      <c r="N20" s="2">
        <v>7.338858033011738</v>
      </c>
      <c r="O20" s="263">
        <v>0.001514406310633459</v>
      </c>
      <c r="P20" s="2">
        <v>0</v>
      </c>
      <c r="Q20" s="263">
        <v>0</v>
      </c>
    </row>
    <row r="21" spans="1:17" ht="15">
      <c r="A21">
        <v>202</v>
      </c>
      <c r="D21" s="2">
        <v>1.185251720864698</v>
      </c>
      <c r="E21" s="263">
        <v>0.0031933470251347415</v>
      </c>
      <c r="F21" s="2">
        <v>0.07944757512929859</v>
      </c>
      <c r="G21" s="263">
        <v>0.00011754719208411689</v>
      </c>
      <c r="H21" s="2">
        <v>0.19680963891174003</v>
      </c>
      <c r="I21" s="263">
        <v>0.0002524912506095752</v>
      </c>
      <c r="J21" s="2">
        <v>0.16018292197880096</v>
      </c>
      <c r="K21" s="263">
        <v>0.0005212807949793454</v>
      </c>
      <c r="L21" s="2">
        <v>0</v>
      </c>
      <c r="M21" s="263">
        <v>0</v>
      </c>
      <c r="N21" s="2">
        <v>0.29082857999939477</v>
      </c>
      <c r="O21" s="263">
        <v>6.0013783463652233E-05</v>
      </c>
      <c r="P21" s="2">
        <v>0</v>
      </c>
      <c r="Q21" s="263">
        <v>0</v>
      </c>
    </row>
    <row r="22" spans="1:17" ht="15">
      <c r="A22">
        <v>203</v>
      </c>
      <c r="D22" s="2">
        <v>0</v>
      </c>
      <c r="E22" s="263">
        <v>0</v>
      </c>
      <c r="F22" s="2">
        <v>0.021487700454300002</v>
      </c>
      <c r="G22" s="263">
        <v>3.1792271175512556E-05</v>
      </c>
      <c r="H22" s="2">
        <v>0</v>
      </c>
      <c r="I22" s="263">
        <v>0</v>
      </c>
      <c r="J22" s="2">
        <v>0</v>
      </c>
      <c r="K22" s="263">
        <v>0</v>
      </c>
      <c r="L22" s="2">
        <v>0.3713557673717</v>
      </c>
      <c r="M22" s="263">
        <v>0.002612318850519741</v>
      </c>
      <c r="N22" s="2">
        <v>0.387276522604259</v>
      </c>
      <c r="O22" s="263">
        <v>7.991624952463952E-05</v>
      </c>
      <c r="P22" s="2">
        <v>0</v>
      </c>
      <c r="Q22" s="263">
        <v>0</v>
      </c>
    </row>
    <row r="23" spans="1:17" ht="15">
      <c r="A23" t="s">
        <v>167</v>
      </c>
      <c r="D23" s="253">
        <v>371.1628305773272</v>
      </c>
      <c r="E23" s="253"/>
      <c r="F23" s="253">
        <v>675.8781194232681</v>
      </c>
      <c r="G23" s="253"/>
      <c r="H23" s="253">
        <v>779.4711239957572</v>
      </c>
      <c r="I23" s="253"/>
      <c r="J23" s="253">
        <v>307.28721165556817</v>
      </c>
      <c r="K23" s="253"/>
      <c r="L23" s="253">
        <v>142.1556052768275</v>
      </c>
      <c r="M23" s="253"/>
      <c r="N23" s="253">
        <v>4846.029748741589</v>
      </c>
      <c r="O23" s="253"/>
      <c r="P23" s="253">
        <v>206.4258025180983</v>
      </c>
      <c r="Q23" s="253"/>
    </row>
    <row r="24" spans="1:17" ht="15">
      <c r="A24" t="s">
        <v>202</v>
      </c>
      <c r="D24" s="253">
        <v>241.48101758269544</v>
      </c>
      <c r="E24" s="253"/>
      <c r="F24" s="253">
        <v>255.27460056747043</v>
      </c>
      <c r="G24" s="253"/>
      <c r="H24" s="253">
        <v>176.8029022365162</v>
      </c>
      <c r="I24" s="253"/>
      <c r="J24" s="253">
        <v>265.54373172090567</v>
      </c>
      <c r="K24" s="253"/>
      <c r="L24" s="253">
        <v>88.25444891848325</v>
      </c>
      <c r="M24" s="253"/>
      <c r="N24" s="253">
        <v>642.8017007318118</v>
      </c>
      <c r="O24" s="253"/>
      <c r="P24" s="253">
        <v>24.061384345658556</v>
      </c>
      <c r="Q24" s="253"/>
    </row>
    <row r="25" spans="1:17" ht="15">
      <c r="A25" t="s">
        <v>203</v>
      </c>
      <c r="D25" s="253">
        <v>129.68181299463168</v>
      </c>
      <c r="E25" s="253"/>
      <c r="F25" s="253">
        <v>420.60351885579774</v>
      </c>
      <c r="G25" s="253"/>
      <c r="H25" s="253">
        <v>602.668221759241</v>
      </c>
      <c r="I25" s="253"/>
      <c r="J25" s="253">
        <v>41.743479934662474</v>
      </c>
      <c r="K25" s="253"/>
      <c r="L25" s="253">
        <v>53.901156358344224</v>
      </c>
      <c r="M25" s="253"/>
      <c r="N25" s="253">
        <v>4203.228048009777</v>
      </c>
      <c r="O25" s="253"/>
      <c r="P25" s="253">
        <v>182.36441817243974</v>
      </c>
      <c r="Q25" s="253"/>
    </row>
    <row r="26" spans="1:17" ht="15">
      <c r="A26" t="s">
        <v>204</v>
      </c>
      <c r="D26" s="253">
        <f>D25/D23*100</f>
        <v>34.93933182719762</v>
      </c>
      <c r="E26" s="253"/>
      <c r="F26" s="253">
        <f>F25/F23*100</f>
        <v>62.23067543815473</v>
      </c>
      <c r="G26" s="253"/>
      <c r="H26" s="253">
        <f>H25/H23*100</f>
        <v>77.3175815249984</v>
      </c>
      <c r="I26" s="253"/>
      <c r="J26" s="253">
        <f>J25/J23*100</f>
        <v>13.584515837727693</v>
      </c>
      <c r="K26" s="253"/>
      <c r="L26" s="253">
        <f>L25/L23*100</f>
        <v>37.91701090743451</v>
      </c>
      <c r="M26" s="253"/>
      <c r="N26" s="253">
        <f>N25/N23*100</f>
        <v>86.73549825197145</v>
      </c>
      <c r="O26" s="253"/>
      <c r="P26" s="253">
        <f>P25/P23*100</f>
        <v>88.34380971170066</v>
      </c>
      <c r="Q26" s="253"/>
    </row>
    <row r="27" spans="1:17" ht="15">
      <c r="A27" t="s">
        <v>183</v>
      </c>
      <c r="D27" s="253">
        <f>D24/D23*100</f>
        <v>65.06066817280235</v>
      </c>
      <c r="E27" s="253"/>
      <c r="F27" s="253">
        <f>F24/F23*100</f>
        <v>37.76932456184529</v>
      </c>
      <c r="G27" s="253"/>
      <c r="H27" s="253">
        <f>H24/H23*100</f>
        <v>22.68241847500159</v>
      </c>
      <c r="I27" s="253"/>
      <c r="J27" s="253">
        <f>J24/J23*100</f>
        <v>86.41548416227229</v>
      </c>
      <c r="K27" s="253"/>
      <c r="L27" s="253">
        <f>L24/L23*100</f>
        <v>62.08298909256548</v>
      </c>
      <c r="M27" s="253"/>
      <c r="N27" s="253">
        <f>N24/N23*100</f>
        <v>13.264501748028554</v>
      </c>
      <c r="O27" s="253"/>
      <c r="P27" s="253">
        <f>P24/P23*100</f>
        <v>11.656190288299344</v>
      </c>
      <c r="Q27" s="253"/>
    </row>
  </sheetData>
  <sheetProtection/>
  <mergeCells count="42">
    <mergeCell ref="D24:E24"/>
    <mergeCell ref="F24:G24"/>
    <mergeCell ref="P3:Q3"/>
    <mergeCell ref="D23:E23"/>
    <mergeCell ref="F23:G23"/>
    <mergeCell ref="H23:I23"/>
    <mergeCell ref="J23:K23"/>
    <mergeCell ref="L23:M23"/>
    <mergeCell ref="N23:O23"/>
    <mergeCell ref="P23:Q23"/>
    <mergeCell ref="D3:E3"/>
    <mergeCell ref="F3:G3"/>
    <mergeCell ref="H3:I3"/>
    <mergeCell ref="J3:K3"/>
    <mergeCell ref="L3:M3"/>
    <mergeCell ref="N3:O3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H24:I24"/>
    <mergeCell ref="J24:K24"/>
    <mergeCell ref="L24:M24"/>
    <mergeCell ref="N24:O24"/>
    <mergeCell ref="P24:Q24"/>
    <mergeCell ref="D25:E25"/>
    <mergeCell ref="F25:G25"/>
    <mergeCell ref="H25:I25"/>
    <mergeCell ref="J25:K25"/>
    <mergeCell ref="L25:M25"/>
    <mergeCell ref="P27:Q27"/>
    <mergeCell ref="D27:E27"/>
    <mergeCell ref="F27:G27"/>
    <mergeCell ref="H27:I27"/>
    <mergeCell ref="J27:K27"/>
    <mergeCell ref="L27:M27"/>
    <mergeCell ref="N27:O2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O27"/>
  <sheetViews>
    <sheetView zoomScalePageLayoutView="0" workbookViewId="0" topLeftCell="A1">
      <selection activeCell="R37" sqref="R37"/>
    </sheetView>
  </sheetViews>
  <sheetFormatPr defaultColWidth="9.140625" defaultRowHeight="15"/>
  <sheetData>
    <row r="3" spans="3:15" ht="15">
      <c r="C3" t="s">
        <v>207</v>
      </c>
      <c r="D3" s="254" t="s">
        <v>70</v>
      </c>
      <c r="E3" s="254"/>
      <c r="F3" s="254" t="s">
        <v>71</v>
      </c>
      <c r="G3" s="254"/>
      <c r="H3" s="254" t="s">
        <v>72</v>
      </c>
      <c r="I3" s="254"/>
      <c r="J3" s="254" t="s">
        <v>73</v>
      </c>
      <c r="K3" s="254"/>
      <c r="L3" s="254" t="s">
        <v>74</v>
      </c>
      <c r="M3" s="254"/>
      <c r="N3" s="254" t="s">
        <v>75</v>
      </c>
      <c r="O3" s="254"/>
    </row>
    <row r="4" spans="4:15" ht="15">
      <c r="D4" t="s">
        <v>165</v>
      </c>
      <c r="E4" t="s">
        <v>5</v>
      </c>
      <c r="F4" t="s">
        <v>165</v>
      </c>
      <c r="G4" t="s">
        <v>5</v>
      </c>
      <c r="H4" t="s">
        <v>165</v>
      </c>
      <c r="I4" t="s">
        <v>5</v>
      </c>
      <c r="J4" t="s">
        <v>165</v>
      </c>
      <c r="K4" t="s">
        <v>5</v>
      </c>
      <c r="L4" t="s">
        <v>165</v>
      </c>
      <c r="M4" t="s">
        <v>5</v>
      </c>
      <c r="N4" t="s">
        <v>165</v>
      </c>
      <c r="O4" t="s">
        <v>5</v>
      </c>
    </row>
    <row r="6" spans="1:15" ht="15">
      <c r="A6">
        <v>2</v>
      </c>
      <c r="D6" s="2">
        <v>138.83680672709912</v>
      </c>
      <c r="E6" s="263">
        <v>0.4845113745169994</v>
      </c>
      <c r="F6" s="2">
        <v>435.84733498036087</v>
      </c>
      <c r="G6" s="263">
        <v>0.6129435957168609</v>
      </c>
      <c r="H6" s="2">
        <v>236.80834147925563</v>
      </c>
      <c r="I6" s="263">
        <v>0.49707170302261006</v>
      </c>
      <c r="J6" s="2">
        <v>52.7118315525332</v>
      </c>
      <c r="K6" s="263">
        <v>0.39592571243040825</v>
      </c>
      <c r="L6" s="2">
        <v>171.20923115890903</v>
      </c>
      <c r="M6" s="263">
        <v>0.5491753540489116</v>
      </c>
      <c r="N6" s="2">
        <v>4453.152540053994</v>
      </c>
      <c r="O6" s="263">
        <v>0.9328428251148481</v>
      </c>
    </row>
    <row r="7" spans="1:15" ht="15">
      <c r="A7">
        <v>111</v>
      </c>
      <c r="D7" s="2">
        <v>52.9278121405772</v>
      </c>
      <c r="E7" s="263">
        <v>0.1847069780336801</v>
      </c>
      <c r="F7" s="2">
        <v>93.72657987754812</v>
      </c>
      <c r="G7" s="263">
        <v>0.13181015982804292</v>
      </c>
      <c r="H7" s="2">
        <v>72.12627361598653</v>
      </c>
      <c r="I7" s="263">
        <v>0.1513963969132979</v>
      </c>
      <c r="J7" s="2">
        <v>30.62448055865242</v>
      </c>
      <c r="K7" s="263">
        <v>0.23002462494424458</v>
      </c>
      <c r="L7" s="2">
        <v>45.13468539370276</v>
      </c>
      <c r="M7" s="263">
        <v>0.14477523590983749</v>
      </c>
      <c r="N7" s="2">
        <v>78.16166721582084</v>
      </c>
      <c r="O7" s="263">
        <v>0.01637324340576235</v>
      </c>
    </row>
    <row r="8" spans="1:15" ht="15">
      <c r="A8">
        <v>112</v>
      </c>
      <c r="D8" s="2">
        <v>33.890963037347056</v>
      </c>
      <c r="E8" s="263">
        <v>0.11827236214966018</v>
      </c>
      <c r="F8" s="2">
        <v>52.87208086618305</v>
      </c>
      <c r="G8" s="263">
        <v>0.07435540098142657</v>
      </c>
      <c r="H8" s="2">
        <v>52.15952263302064</v>
      </c>
      <c r="I8" s="263">
        <v>0.10948525960734853</v>
      </c>
      <c r="J8" s="2">
        <v>14.585633671170113</v>
      </c>
      <c r="K8" s="263">
        <v>0.10955467173914685</v>
      </c>
      <c r="L8" s="2">
        <v>26.90087187279762</v>
      </c>
      <c r="M8" s="263">
        <v>0.08628796318380814</v>
      </c>
      <c r="N8" s="2">
        <v>89.8756547586355</v>
      </c>
      <c r="O8" s="263">
        <v>0.0188270801280649</v>
      </c>
    </row>
    <row r="9" spans="1:15" ht="15">
      <c r="A9">
        <v>113</v>
      </c>
      <c r="D9" s="2">
        <v>3.3654244696864994</v>
      </c>
      <c r="E9" s="263">
        <v>0.011744626472474757</v>
      </c>
      <c r="F9" s="2">
        <v>0</v>
      </c>
      <c r="G9" s="263">
        <v>0</v>
      </c>
      <c r="H9" s="2">
        <v>0</v>
      </c>
      <c r="I9" s="263">
        <v>0</v>
      </c>
      <c r="J9" s="2">
        <v>0.669113819289</v>
      </c>
      <c r="K9" s="263">
        <v>0.005025804602046643</v>
      </c>
      <c r="L9" s="2">
        <v>0</v>
      </c>
      <c r="M9" s="263">
        <v>0</v>
      </c>
      <c r="N9" s="2">
        <v>0</v>
      </c>
      <c r="O9" s="263">
        <v>0</v>
      </c>
    </row>
    <row r="10" spans="1:15" ht="15">
      <c r="A10">
        <v>114</v>
      </c>
      <c r="D10" s="2">
        <v>0</v>
      </c>
      <c r="E10" s="263">
        <v>0</v>
      </c>
      <c r="F10" s="2">
        <v>0</v>
      </c>
      <c r="G10" s="263">
        <v>0</v>
      </c>
      <c r="H10" s="2">
        <v>0</v>
      </c>
      <c r="I10" s="263">
        <v>0</v>
      </c>
      <c r="J10" s="2">
        <v>0</v>
      </c>
      <c r="K10" s="263">
        <v>0</v>
      </c>
      <c r="L10" s="2">
        <v>0</v>
      </c>
      <c r="M10" s="263">
        <v>0</v>
      </c>
      <c r="N10" s="2">
        <v>0</v>
      </c>
      <c r="O10" s="263">
        <v>0</v>
      </c>
    </row>
    <row r="11" spans="1:15" ht="15">
      <c r="A11">
        <v>115</v>
      </c>
      <c r="D11" s="2">
        <v>0</v>
      </c>
      <c r="E11" s="263">
        <v>0</v>
      </c>
      <c r="F11" s="2">
        <v>0</v>
      </c>
      <c r="G11" s="263">
        <v>0</v>
      </c>
      <c r="H11" s="2">
        <v>0</v>
      </c>
      <c r="I11" s="263">
        <v>0</v>
      </c>
      <c r="J11" s="2">
        <v>0</v>
      </c>
      <c r="K11" s="263">
        <v>0</v>
      </c>
      <c r="L11" s="2">
        <v>0</v>
      </c>
      <c r="M11" s="263">
        <v>0</v>
      </c>
      <c r="N11" s="2">
        <v>0</v>
      </c>
      <c r="O11" s="263">
        <v>0</v>
      </c>
    </row>
    <row r="12" spans="1:15" ht="15">
      <c r="A12">
        <v>116</v>
      </c>
      <c r="D12" s="2">
        <v>54.806097157259835</v>
      </c>
      <c r="E12" s="263">
        <v>0.19126179931357604</v>
      </c>
      <c r="F12" s="2">
        <v>124.64876109092538</v>
      </c>
      <c r="G12" s="263">
        <v>0.1752968383486076</v>
      </c>
      <c r="H12" s="2">
        <v>110.0515261438997</v>
      </c>
      <c r="I12" s="263">
        <v>0.2310032627181654</v>
      </c>
      <c r="J12" s="2">
        <v>31.251751075484627</v>
      </c>
      <c r="K12" s="263">
        <v>0.23473613882924155</v>
      </c>
      <c r="L12" s="2">
        <v>61.83078867614161</v>
      </c>
      <c r="M12" s="263">
        <v>0.19833010774300516</v>
      </c>
      <c r="N12" s="2">
        <v>115.01131351353612</v>
      </c>
      <c r="O12" s="263">
        <v>0.02409247777908719</v>
      </c>
    </row>
    <row r="13" spans="1:15" ht="15">
      <c r="A13">
        <v>117</v>
      </c>
      <c r="D13" s="2">
        <v>0</v>
      </c>
      <c r="E13" s="263">
        <v>0</v>
      </c>
      <c r="F13" s="2">
        <v>0</v>
      </c>
      <c r="G13" s="263">
        <v>0</v>
      </c>
      <c r="H13" s="2">
        <v>0</v>
      </c>
      <c r="I13" s="263">
        <v>0</v>
      </c>
      <c r="J13" s="2">
        <v>0</v>
      </c>
      <c r="K13" s="263">
        <v>0</v>
      </c>
      <c r="L13" s="2">
        <v>0</v>
      </c>
      <c r="M13" s="263">
        <v>0</v>
      </c>
      <c r="N13" s="2">
        <v>1.7022612480390458</v>
      </c>
      <c r="O13" s="263">
        <v>0.00035658832196325724</v>
      </c>
    </row>
    <row r="14" spans="1:15" ht="15">
      <c r="A14">
        <v>118</v>
      </c>
      <c r="D14" s="2">
        <v>0</v>
      </c>
      <c r="E14" s="263">
        <v>0</v>
      </c>
      <c r="F14" s="2">
        <v>0</v>
      </c>
      <c r="G14" s="263">
        <v>0</v>
      </c>
      <c r="H14" s="2">
        <v>0</v>
      </c>
      <c r="I14" s="263">
        <v>0</v>
      </c>
      <c r="J14" s="2">
        <v>0</v>
      </c>
      <c r="K14" s="263">
        <v>0</v>
      </c>
      <c r="L14" s="2">
        <v>0</v>
      </c>
      <c r="M14" s="263">
        <v>0</v>
      </c>
      <c r="N14" s="2">
        <v>0</v>
      </c>
      <c r="O14" s="263">
        <v>0</v>
      </c>
    </row>
    <row r="15" spans="1:15" ht="15">
      <c r="A15">
        <v>121</v>
      </c>
      <c r="D15" s="2">
        <v>0</v>
      </c>
      <c r="E15" s="263">
        <v>0</v>
      </c>
      <c r="F15" s="2">
        <v>0.0261088106455</v>
      </c>
      <c r="G15" s="263">
        <v>3.671750861494777E-05</v>
      </c>
      <c r="H15" s="2">
        <v>0</v>
      </c>
      <c r="I15" s="263">
        <v>0</v>
      </c>
      <c r="J15" s="2">
        <v>0</v>
      </c>
      <c r="K15" s="263">
        <v>0</v>
      </c>
      <c r="L15" s="2">
        <v>0.16059982011100002</v>
      </c>
      <c r="M15" s="263">
        <v>0.0005151443206224603</v>
      </c>
      <c r="N15" s="2">
        <v>6.484324576802199</v>
      </c>
      <c r="O15" s="263">
        <v>0.0013583311154916023</v>
      </c>
    </row>
    <row r="16" spans="1:15" ht="15">
      <c r="A16">
        <v>122</v>
      </c>
      <c r="D16" s="2">
        <v>2.6329775038626098</v>
      </c>
      <c r="E16" s="263">
        <v>0.009188539981161996</v>
      </c>
      <c r="F16" s="2">
        <v>3.7740239409809</v>
      </c>
      <c r="G16" s="263">
        <v>0.005307509347993572</v>
      </c>
      <c r="H16" s="2">
        <v>5.175758971506783</v>
      </c>
      <c r="I16" s="263">
        <v>0.010864158375209933</v>
      </c>
      <c r="J16" s="2">
        <v>3.2928506290262476</v>
      </c>
      <c r="K16" s="263">
        <v>0.02473304745491207</v>
      </c>
      <c r="L16" s="2">
        <v>6.1960321861897185</v>
      </c>
      <c r="M16" s="263">
        <v>0.01987456018881916</v>
      </c>
      <c r="N16" s="2">
        <v>29.219097924421483</v>
      </c>
      <c r="O16" s="263">
        <v>0.006120793215584356</v>
      </c>
    </row>
    <row r="17" spans="1:15" ht="15">
      <c r="A17">
        <v>123</v>
      </c>
      <c r="D17" s="2">
        <v>0</v>
      </c>
      <c r="E17" s="263">
        <v>0</v>
      </c>
      <c r="F17" s="2">
        <v>0</v>
      </c>
      <c r="G17" s="263">
        <v>0</v>
      </c>
      <c r="H17" s="2">
        <v>0</v>
      </c>
      <c r="I17" s="263">
        <v>0</v>
      </c>
      <c r="J17" s="2">
        <v>0</v>
      </c>
      <c r="K17" s="263">
        <v>0</v>
      </c>
      <c r="L17" s="2">
        <v>0</v>
      </c>
      <c r="M17" s="263">
        <v>0</v>
      </c>
      <c r="N17" s="2">
        <v>0</v>
      </c>
      <c r="O17" s="263">
        <v>0</v>
      </c>
    </row>
    <row r="18" spans="1:15" ht="15">
      <c r="A18">
        <v>125</v>
      </c>
      <c r="D18" s="2">
        <v>0</v>
      </c>
      <c r="E18" s="263">
        <v>0</v>
      </c>
      <c r="F18" s="2">
        <v>0</v>
      </c>
      <c r="G18" s="263">
        <v>0</v>
      </c>
      <c r="H18" s="2">
        <v>0</v>
      </c>
      <c r="I18" s="263">
        <v>0</v>
      </c>
      <c r="J18" s="2">
        <v>0</v>
      </c>
      <c r="K18" s="263">
        <v>0</v>
      </c>
      <c r="L18" s="2">
        <v>0</v>
      </c>
      <c r="M18" s="263">
        <v>0</v>
      </c>
      <c r="N18" s="2">
        <v>0</v>
      </c>
      <c r="O18" s="263">
        <v>0</v>
      </c>
    </row>
    <row r="19" spans="1:15" ht="15">
      <c r="A19">
        <v>126</v>
      </c>
      <c r="D19" s="2">
        <v>0</v>
      </c>
      <c r="E19" s="263">
        <v>0</v>
      </c>
      <c r="F19" s="2">
        <v>0</v>
      </c>
      <c r="G19" s="263">
        <v>0</v>
      </c>
      <c r="H19" s="2">
        <v>0</v>
      </c>
      <c r="I19" s="263">
        <v>0</v>
      </c>
      <c r="J19" s="2">
        <v>0</v>
      </c>
      <c r="K19" s="263">
        <v>0</v>
      </c>
      <c r="L19" s="2">
        <v>0</v>
      </c>
      <c r="M19" s="263">
        <v>0</v>
      </c>
      <c r="N19" s="2">
        <v>0</v>
      </c>
      <c r="O19" s="263">
        <v>0</v>
      </c>
    </row>
    <row r="20" spans="1:15" ht="15">
      <c r="A20">
        <v>201</v>
      </c>
      <c r="D20" s="2">
        <v>0</v>
      </c>
      <c r="E20" s="263">
        <v>0</v>
      </c>
      <c r="F20" s="2">
        <v>0</v>
      </c>
      <c r="G20" s="263">
        <v>0</v>
      </c>
      <c r="H20" s="2">
        <v>0</v>
      </c>
      <c r="I20" s="263">
        <v>0</v>
      </c>
      <c r="J20" s="2">
        <v>0</v>
      </c>
      <c r="K20" s="263">
        <v>0</v>
      </c>
      <c r="L20" s="2">
        <v>0</v>
      </c>
      <c r="M20" s="263">
        <v>0</v>
      </c>
      <c r="N20" s="2">
        <v>0.136819881863</v>
      </c>
      <c r="O20" s="263">
        <v>2.866091919847263E-05</v>
      </c>
    </row>
    <row r="21" spans="1:15" ht="15">
      <c r="A21">
        <v>202</v>
      </c>
      <c r="D21" s="2">
        <v>0.09006830896479999</v>
      </c>
      <c r="E21" s="263">
        <v>0.00031431953244743735</v>
      </c>
      <c r="F21" s="2">
        <v>0.1776104578009</v>
      </c>
      <c r="G21" s="263">
        <v>0.0002497782684533493</v>
      </c>
      <c r="H21" s="2">
        <v>0.08538132414716999</v>
      </c>
      <c r="I21" s="263">
        <v>0.00017921936336806396</v>
      </c>
      <c r="J21" s="2">
        <v>0</v>
      </c>
      <c r="K21" s="263">
        <v>0</v>
      </c>
      <c r="L21" s="2">
        <v>0.324736823229756</v>
      </c>
      <c r="M21" s="263">
        <v>0.0010416346049962396</v>
      </c>
      <c r="N21" s="2">
        <v>0</v>
      </c>
      <c r="O21" s="263">
        <v>0</v>
      </c>
    </row>
    <row r="22" spans="1:15" ht="15">
      <c r="A22">
        <v>203</v>
      </c>
      <c r="D22" s="2">
        <v>0</v>
      </c>
      <c r="E22" s="263">
        <v>0</v>
      </c>
      <c r="F22" s="2">
        <v>0</v>
      </c>
      <c r="G22" s="263">
        <v>0</v>
      </c>
      <c r="H22" s="2">
        <v>0</v>
      </c>
      <c r="I22" s="263">
        <v>0</v>
      </c>
      <c r="J22" s="2">
        <v>0</v>
      </c>
      <c r="K22" s="263">
        <v>0</v>
      </c>
      <c r="L22" s="2">
        <v>0</v>
      </c>
      <c r="M22" s="263">
        <v>0</v>
      </c>
      <c r="N22" s="2">
        <v>0</v>
      </c>
      <c r="O22" s="263">
        <v>0</v>
      </c>
    </row>
    <row r="23" spans="1:15" ht="15">
      <c r="A23" t="s">
        <v>167</v>
      </c>
      <c r="D23" s="253">
        <v>286.55014934479715</v>
      </c>
      <c r="E23" s="253"/>
      <c r="F23" s="253">
        <v>711.0725000244448</v>
      </c>
      <c r="G23" s="253"/>
      <c r="H23" s="253">
        <v>476.4068041678165</v>
      </c>
      <c r="I23" s="253"/>
      <c r="J23" s="253">
        <v>133.1356613061556</v>
      </c>
      <c r="K23" s="253"/>
      <c r="L23" s="253">
        <v>311.7569459310814</v>
      </c>
      <c r="M23" s="253"/>
      <c r="N23" s="253">
        <v>4773.743679173112</v>
      </c>
      <c r="O23" s="253"/>
    </row>
    <row r="24" spans="1:15" ht="15">
      <c r="A24" t="s">
        <v>202</v>
      </c>
      <c r="D24" s="253">
        <v>147.62327430873322</v>
      </c>
      <c r="E24" s="253"/>
      <c r="F24" s="253">
        <v>275.0475545862829</v>
      </c>
      <c r="G24" s="253"/>
      <c r="H24" s="253">
        <v>239.51308136441364</v>
      </c>
      <c r="I24" s="253"/>
      <c r="J24" s="253">
        <v>80.42382975362241</v>
      </c>
      <c r="K24" s="253"/>
      <c r="L24" s="253">
        <v>140.2229779489427</v>
      </c>
      <c r="M24" s="253"/>
      <c r="N24" s="253">
        <v>320.45431923725516</v>
      </c>
      <c r="O24" s="253"/>
    </row>
    <row r="25" spans="1:15" ht="15">
      <c r="A25" t="s">
        <v>203</v>
      </c>
      <c r="D25" s="253">
        <v>138.9268750360639</v>
      </c>
      <c r="E25" s="253"/>
      <c r="F25" s="253">
        <v>436.02494543816175</v>
      </c>
      <c r="G25" s="253"/>
      <c r="H25" s="253">
        <v>236.8937228034028</v>
      </c>
      <c r="I25" s="253"/>
      <c r="J25" s="253">
        <v>52.7118315525332</v>
      </c>
      <c r="K25" s="253"/>
      <c r="L25" s="253">
        <v>171.5339679821388</v>
      </c>
      <c r="M25" s="253"/>
      <c r="N25" s="253">
        <v>4453.289359935857</v>
      </c>
      <c r="O25" s="253"/>
    </row>
    <row r="26" spans="1:15" ht="15">
      <c r="A26" t="s">
        <v>204</v>
      </c>
      <c r="D26" s="253">
        <f>D25/D23*100</f>
        <v>48.48256940494468</v>
      </c>
      <c r="E26" s="253"/>
      <c r="F26" s="253">
        <f>F25/F23*100</f>
        <v>61.319337398531424</v>
      </c>
      <c r="G26" s="253"/>
      <c r="H26" s="253">
        <f>H25/H23*100</f>
        <v>49.72509223859781</v>
      </c>
      <c r="I26" s="253"/>
      <c r="J26" s="253">
        <f>J25/J23*100</f>
        <v>39.59257124304082</v>
      </c>
      <c r="K26" s="253"/>
      <c r="L26" s="253">
        <f>L25/L23*100</f>
        <v>55.02169886539079</v>
      </c>
      <c r="M26" s="253"/>
      <c r="N26" s="253">
        <f>N25/N23*100</f>
        <v>93.28714860340465</v>
      </c>
      <c r="O26" s="253"/>
    </row>
    <row r="27" spans="1:15" ht="15">
      <c r="A27" t="s">
        <v>183</v>
      </c>
      <c r="D27" s="253">
        <f>D24/D23*100</f>
        <v>51.517430595055316</v>
      </c>
      <c r="E27" s="253"/>
      <c r="F27" s="253">
        <f>F24/F23*100</f>
        <v>38.680662601468555</v>
      </c>
      <c r="G27" s="253"/>
      <c r="H27" s="253">
        <f>H24/H23*100</f>
        <v>50.274907761402176</v>
      </c>
      <c r="I27" s="253"/>
      <c r="J27" s="253">
        <f>J24/J23*100</f>
        <v>60.40742875695917</v>
      </c>
      <c r="K27" s="253"/>
      <c r="L27" s="253">
        <f>L24/L23*100</f>
        <v>44.97830113460924</v>
      </c>
      <c r="M27" s="253"/>
      <c r="N27" s="253">
        <f>N24/N23*100</f>
        <v>6.712851396595365</v>
      </c>
      <c r="O27" s="253"/>
    </row>
  </sheetData>
  <sheetProtection/>
  <mergeCells count="36">
    <mergeCell ref="D3:E3"/>
    <mergeCell ref="F3:G3"/>
    <mergeCell ref="H3:I3"/>
    <mergeCell ref="J3:K3"/>
    <mergeCell ref="L3:M3"/>
    <mergeCell ref="N3:O3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7:E27"/>
    <mergeCell ref="F27:G27"/>
    <mergeCell ref="H27:I27"/>
    <mergeCell ref="J27:K27"/>
    <mergeCell ref="L27:M27"/>
    <mergeCell ref="N27:O2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S5" activeCellId="7" sqref="E5:E21 G5:G21 I5:I21 K5:K21 M5:M21 O5:O21 Q5:Q21 S5:S21"/>
    </sheetView>
  </sheetViews>
  <sheetFormatPr defaultColWidth="9.140625" defaultRowHeight="15"/>
  <sheetData>
    <row r="2" spans="3:19" ht="15">
      <c r="C2" t="s">
        <v>207</v>
      </c>
      <c r="D2" s="254" t="s">
        <v>76</v>
      </c>
      <c r="E2" s="254"/>
      <c r="F2" s="254" t="s">
        <v>77</v>
      </c>
      <c r="G2" s="254"/>
      <c r="H2" s="254" t="s">
        <v>78</v>
      </c>
      <c r="I2" s="254"/>
      <c r="J2" s="254" t="s">
        <v>79</v>
      </c>
      <c r="K2" s="254"/>
      <c r="L2" s="254" t="s">
        <v>80</v>
      </c>
      <c r="M2" s="254"/>
      <c r="N2" s="254" t="s">
        <v>81</v>
      </c>
      <c r="O2" s="254"/>
      <c r="P2" s="254" t="s">
        <v>82</v>
      </c>
      <c r="Q2" s="254"/>
      <c r="R2" s="254" t="s">
        <v>83</v>
      </c>
      <c r="S2" s="254"/>
    </row>
    <row r="3" spans="4:19" ht="15">
      <c r="D3" t="s">
        <v>165</v>
      </c>
      <c r="E3" t="s">
        <v>5</v>
      </c>
      <c r="F3" t="s">
        <v>165</v>
      </c>
      <c r="G3" t="s">
        <v>5</v>
      </c>
      <c r="H3" t="s">
        <v>165</v>
      </c>
      <c r="I3" t="s">
        <v>5</v>
      </c>
      <c r="J3" t="s">
        <v>165</v>
      </c>
      <c r="K3" t="s">
        <v>5</v>
      </c>
      <c r="L3" t="s">
        <v>165</v>
      </c>
      <c r="M3" t="s">
        <v>5</v>
      </c>
      <c r="N3" t="s">
        <v>165</v>
      </c>
      <c r="O3" t="s">
        <v>5</v>
      </c>
      <c r="P3" t="s">
        <v>165</v>
      </c>
      <c r="Q3" t="s">
        <v>5</v>
      </c>
      <c r="R3" t="s">
        <v>165</v>
      </c>
      <c r="S3" t="s">
        <v>5</v>
      </c>
    </row>
    <row r="5" spans="1:19" ht="15">
      <c r="A5">
        <v>2</v>
      </c>
      <c r="D5" s="2">
        <v>253.57511075257213</v>
      </c>
      <c r="E5" s="263">
        <v>0.5325171638995732</v>
      </c>
      <c r="F5" s="2">
        <v>139.8309142280108</v>
      </c>
      <c r="G5" s="263">
        <v>0.3341733318099758</v>
      </c>
      <c r="H5" s="2">
        <v>433.39350735035885</v>
      </c>
      <c r="I5" s="263">
        <v>0.7739164928427262</v>
      </c>
      <c r="J5" s="2">
        <v>750.509988209521</v>
      </c>
      <c r="K5" s="263">
        <v>0.7570534384315798</v>
      </c>
      <c r="L5" s="2">
        <v>268.1547059833681</v>
      </c>
      <c r="M5" s="263">
        <v>0.7456025095566056</v>
      </c>
      <c r="N5" s="2">
        <v>133.68144939082677</v>
      </c>
      <c r="O5" s="263">
        <v>0.808613788014468</v>
      </c>
      <c r="P5" s="2">
        <v>5154.7714764303755</v>
      </c>
      <c r="Q5" s="263">
        <v>0.9118080517315109</v>
      </c>
      <c r="R5" s="2">
        <v>4502.576243847672</v>
      </c>
      <c r="S5" s="263">
        <v>0.9546099464761812</v>
      </c>
    </row>
    <row r="6" spans="1:19" ht="15">
      <c r="A6">
        <v>111</v>
      </c>
      <c r="D6" s="2">
        <v>87.02601978498528</v>
      </c>
      <c r="E6" s="263">
        <v>0.18275787834156917</v>
      </c>
      <c r="F6" s="2">
        <v>101.61820637982177</v>
      </c>
      <c r="G6" s="263">
        <v>0.2428511233440561</v>
      </c>
      <c r="H6" s="2">
        <v>37.751091856241544</v>
      </c>
      <c r="I6" s="263">
        <v>0.06741262182026057</v>
      </c>
      <c r="J6" s="2">
        <v>63.839272992101776</v>
      </c>
      <c r="K6" s="263">
        <v>0.06439586665720784</v>
      </c>
      <c r="L6" s="2">
        <v>33.78409912960893</v>
      </c>
      <c r="M6" s="263">
        <v>0.09393647969656702</v>
      </c>
      <c r="N6" s="2">
        <v>7.768098843987586</v>
      </c>
      <c r="O6" s="263">
        <v>0.046987759786651755</v>
      </c>
      <c r="P6" s="2">
        <v>121.67002719479527</v>
      </c>
      <c r="Q6" s="263">
        <v>0.02152175144094473</v>
      </c>
      <c r="R6" s="2">
        <v>54.34127338803727</v>
      </c>
      <c r="S6" s="263">
        <v>0.011521119748118312</v>
      </c>
    </row>
    <row r="7" spans="1:19" ht="15">
      <c r="A7">
        <v>112</v>
      </c>
      <c r="D7" s="2">
        <v>47.23238446827547</v>
      </c>
      <c r="E7" s="263">
        <v>0.09918976411609504</v>
      </c>
      <c r="F7" s="2">
        <v>54.29178336704497</v>
      </c>
      <c r="G7" s="263">
        <v>0.1297486055772099</v>
      </c>
      <c r="H7" s="2">
        <v>30.331370644409674</v>
      </c>
      <c r="I7" s="263">
        <v>0.05416312795211726</v>
      </c>
      <c r="J7" s="2">
        <v>66.00420134796259</v>
      </c>
      <c r="K7" s="263">
        <v>0.06657967031273614</v>
      </c>
      <c r="L7" s="2">
        <v>13.9767218483</v>
      </c>
      <c r="M7" s="263">
        <v>0.038862189075710166</v>
      </c>
      <c r="N7" s="2">
        <v>7.241111485066099</v>
      </c>
      <c r="O7" s="263">
        <v>0.04380011298543085</v>
      </c>
      <c r="P7" s="2">
        <v>136.17310361866728</v>
      </c>
      <c r="Q7" s="263">
        <v>0.02408714583691928</v>
      </c>
      <c r="R7" s="2">
        <v>71.90807111100972</v>
      </c>
      <c r="S7" s="263">
        <v>0.015245529713857021</v>
      </c>
    </row>
    <row r="8" spans="1:19" ht="15">
      <c r="A8">
        <v>113</v>
      </c>
      <c r="D8" s="2">
        <v>1.29042097731491</v>
      </c>
      <c r="E8" s="263">
        <v>0.002709932047498006</v>
      </c>
      <c r="F8" s="2">
        <v>0.74831305224727</v>
      </c>
      <c r="G8" s="263">
        <v>0.0017883475001715297</v>
      </c>
      <c r="H8" s="2">
        <v>3.3519789569446994</v>
      </c>
      <c r="I8" s="263">
        <v>0.005985672961049063</v>
      </c>
      <c r="J8" s="2">
        <v>0.69081233104016</v>
      </c>
      <c r="K8" s="263">
        <v>0.0006968352969859294</v>
      </c>
      <c r="L8" s="2">
        <v>0</v>
      </c>
      <c r="M8" s="263">
        <v>0</v>
      </c>
      <c r="N8" s="2">
        <v>2.0206654411650002</v>
      </c>
      <c r="O8" s="263">
        <v>0.012222622840611406</v>
      </c>
      <c r="P8" s="2">
        <v>2.8935181236260004</v>
      </c>
      <c r="Q8" s="263">
        <v>0.0005118234891724547</v>
      </c>
      <c r="R8" s="2">
        <v>0</v>
      </c>
      <c r="S8" s="263">
        <v>0</v>
      </c>
    </row>
    <row r="9" spans="1:19" ht="15">
      <c r="A9">
        <v>114</v>
      </c>
      <c r="D9" s="2">
        <v>0</v>
      </c>
      <c r="E9" s="263">
        <v>0</v>
      </c>
      <c r="F9" s="2">
        <v>0</v>
      </c>
      <c r="G9" s="263">
        <v>0</v>
      </c>
      <c r="H9" s="2">
        <v>0</v>
      </c>
      <c r="I9" s="263">
        <v>0</v>
      </c>
      <c r="J9" s="2">
        <v>0</v>
      </c>
      <c r="K9" s="263">
        <v>0</v>
      </c>
      <c r="L9" s="2">
        <v>0</v>
      </c>
      <c r="M9" s="263">
        <v>0</v>
      </c>
      <c r="N9" s="2">
        <v>0</v>
      </c>
      <c r="O9" s="263">
        <v>0</v>
      </c>
      <c r="P9" s="2">
        <v>0</v>
      </c>
      <c r="Q9" s="263">
        <v>0</v>
      </c>
      <c r="R9" s="2">
        <v>0</v>
      </c>
      <c r="S9" s="263">
        <v>0</v>
      </c>
    </row>
    <row r="10" spans="1:19" ht="15">
      <c r="A10">
        <v>115</v>
      </c>
      <c r="D10" s="2">
        <v>0</v>
      </c>
      <c r="E10" s="263">
        <v>0</v>
      </c>
      <c r="F10" s="2">
        <v>0</v>
      </c>
      <c r="G10" s="263">
        <v>0</v>
      </c>
      <c r="H10" s="2">
        <v>0</v>
      </c>
      <c r="I10" s="263">
        <v>0</v>
      </c>
      <c r="J10" s="2">
        <v>0</v>
      </c>
      <c r="K10" s="263">
        <v>0</v>
      </c>
      <c r="L10" s="2">
        <v>0</v>
      </c>
      <c r="M10" s="263">
        <v>0</v>
      </c>
      <c r="N10" s="2">
        <v>0</v>
      </c>
      <c r="O10" s="263">
        <v>0</v>
      </c>
      <c r="P10" s="2">
        <v>0</v>
      </c>
      <c r="Q10" s="263">
        <v>0</v>
      </c>
      <c r="R10" s="2">
        <v>0</v>
      </c>
      <c r="S10" s="263">
        <v>0</v>
      </c>
    </row>
    <row r="11" spans="1:19" ht="15">
      <c r="A11">
        <v>116</v>
      </c>
      <c r="D11" s="2">
        <v>86.04669940110276</v>
      </c>
      <c r="E11" s="263">
        <v>0.18070126911116632</v>
      </c>
      <c r="F11" s="2">
        <v>119.79684581389658</v>
      </c>
      <c r="G11" s="263">
        <v>0.28629513957605535</v>
      </c>
      <c r="H11" s="2">
        <v>52.70272332066914</v>
      </c>
      <c r="I11" s="263">
        <v>0.09411194700390348</v>
      </c>
      <c r="J11" s="2">
        <v>93.8206163434501</v>
      </c>
      <c r="K11" s="263">
        <v>0.09463860749945169</v>
      </c>
      <c r="L11" s="2">
        <v>40.76676379920475</v>
      </c>
      <c r="M11" s="263">
        <v>0.11335173583369333</v>
      </c>
      <c r="N11" s="2">
        <v>13.94525003762224</v>
      </c>
      <c r="O11" s="263">
        <v>0.0843521783247841</v>
      </c>
      <c r="P11" s="2">
        <v>181.45408836512146</v>
      </c>
      <c r="Q11" s="263">
        <v>0.03209672815709225</v>
      </c>
      <c r="R11" s="2">
        <v>41.244167490498306</v>
      </c>
      <c r="S11" s="263">
        <v>0.008744347766316525</v>
      </c>
    </row>
    <row r="12" spans="1:19" ht="15">
      <c r="A12">
        <v>117</v>
      </c>
      <c r="D12" s="2">
        <v>0</v>
      </c>
      <c r="E12" s="263">
        <v>0</v>
      </c>
      <c r="F12" s="2">
        <v>0</v>
      </c>
      <c r="G12" s="263">
        <v>0</v>
      </c>
      <c r="H12" s="2">
        <v>0</v>
      </c>
      <c r="I12" s="263">
        <v>0</v>
      </c>
      <c r="J12" s="2">
        <v>0</v>
      </c>
      <c r="K12" s="263">
        <v>0</v>
      </c>
      <c r="L12" s="2">
        <v>0</v>
      </c>
      <c r="M12" s="263">
        <v>0</v>
      </c>
      <c r="N12" s="2">
        <v>0</v>
      </c>
      <c r="O12" s="263">
        <v>0</v>
      </c>
      <c r="P12" s="2">
        <v>0</v>
      </c>
      <c r="Q12" s="263">
        <v>0</v>
      </c>
      <c r="R12" s="2">
        <v>0</v>
      </c>
      <c r="S12" s="263">
        <v>0</v>
      </c>
    </row>
    <row r="13" spans="1:19" ht="15">
      <c r="A13">
        <v>118</v>
      </c>
      <c r="D13" s="2">
        <v>0</v>
      </c>
      <c r="E13" s="263">
        <v>0</v>
      </c>
      <c r="F13" s="2">
        <v>0</v>
      </c>
      <c r="G13" s="263">
        <v>0</v>
      </c>
      <c r="H13" s="2">
        <v>0</v>
      </c>
      <c r="I13" s="263">
        <v>0</v>
      </c>
      <c r="J13" s="2">
        <v>0</v>
      </c>
      <c r="K13" s="263">
        <v>0</v>
      </c>
      <c r="L13" s="2">
        <v>0</v>
      </c>
      <c r="M13" s="263">
        <v>0</v>
      </c>
      <c r="N13" s="2">
        <v>0</v>
      </c>
      <c r="O13" s="263">
        <v>0</v>
      </c>
      <c r="P13" s="2">
        <v>0</v>
      </c>
      <c r="Q13" s="263">
        <v>0</v>
      </c>
      <c r="R13" s="2">
        <v>0</v>
      </c>
      <c r="S13" s="263">
        <v>0</v>
      </c>
    </row>
    <row r="14" spans="1:19" ht="15">
      <c r="A14">
        <v>121</v>
      </c>
      <c r="D14" s="2">
        <v>0</v>
      </c>
      <c r="E14" s="263">
        <v>0</v>
      </c>
      <c r="F14" s="2">
        <v>0.0165278241143</v>
      </c>
      <c r="G14" s="263">
        <v>3.9498833876167986E-05</v>
      </c>
      <c r="H14" s="2">
        <v>0.3763134275226</v>
      </c>
      <c r="I14" s="263">
        <v>0.0006719878426846832</v>
      </c>
      <c r="J14" s="2">
        <v>0.7178540543919999</v>
      </c>
      <c r="K14" s="263">
        <v>0.0007241127882468594</v>
      </c>
      <c r="L14" s="2">
        <v>0.1950241010191</v>
      </c>
      <c r="M14" s="263">
        <v>0.0005422633125554052</v>
      </c>
      <c r="N14" s="2">
        <v>0</v>
      </c>
      <c r="O14" s="263">
        <v>0</v>
      </c>
      <c r="P14" s="2">
        <v>15.69907879881609</v>
      </c>
      <c r="Q14" s="263">
        <v>0.0027769507375796686</v>
      </c>
      <c r="R14" s="2">
        <v>15.524813441542234</v>
      </c>
      <c r="S14" s="263">
        <v>0.0032914803716502516</v>
      </c>
    </row>
    <row r="15" spans="1:19" ht="15">
      <c r="A15">
        <v>122</v>
      </c>
      <c r="D15" s="2">
        <v>0.7318626256742</v>
      </c>
      <c r="E15" s="263">
        <v>0.0015369387343712982</v>
      </c>
      <c r="F15" s="2">
        <v>2.081441332359586</v>
      </c>
      <c r="G15" s="263">
        <v>0.004974309070649441</v>
      </c>
      <c r="H15" s="2">
        <v>1.978732287831372</v>
      </c>
      <c r="I15" s="263">
        <v>0.0035334483016035228</v>
      </c>
      <c r="J15" s="2">
        <v>15.701578476604555</v>
      </c>
      <c r="K15" s="263">
        <v>0.015838475385084778</v>
      </c>
      <c r="L15" s="2">
        <v>2.7710266426528003</v>
      </c>
      <c r="M15" s="263">
        <v>0.007704822524868496</v>
      </c>
      <c r="N15" s="2">
        <v>0.6651783656370001</v>
      </c>
      <c r="O15" s="263">
        <v>0.00402353804805408</v>
      </c>
      <c r="P15" s="2">
        <v>34.39305362367351</v>
      </c>
      <c r="Q15" s="263">
        <v>0.006083657318484174</v>
      </c>
      <c r="R15" s="2">
        <v>29.584551529783226</v>
      </c>
      <c r="S15" s="263">
        <v>0.006272344014375705</v>
      </c>
    </row>
    <row r="16" spans="1:19" ht="15">
      <c r="A16">
        <v>123</v>
      </c>
      <c r="D16" s="2">
        <v>0</v>
      </c>
      <c r="E16" s="263">
        <v>0</v>
      </c>
      <c r="F16" s="2">
        <v>0</v>
      </c>
      <c r="G16" s="263">
        <v>0</v>
      </c>
      <c r="H16" s="2">
        <v>0</v>
      </c>
      <c r="I16" s="263">
        <v>0</v>
      </c>
      <c r="J16" s="2">
        <v>0</v>
      </c>
      <c r="K16" s="263">
        <v>0</v>
      </c>
      <c r="L16" s="2">
        <v>0</v>
      </c>
      <c r="M16" s="263">
        <v>0</v>
      </c>
      <c r="N16" s="2">
        <v>0</v>
      </c>
      <c r="O16" s="263">
        <v>0</v>
      </c>
      <c r="P16" s="2">
        <v>0</v>
      </c>
      <c r="Q16" s="263">
        <v>0</v>
      </c>
      <c r="R16" s="2">
        <v>0</v>
      </c>
      <c r="S16" s="263">
        <v>0</v>
      </c>
    </row>
    <row r="17" spans="1:19" ht="15">
      <c r="A17">
        <v>125</v>
      </c>
      <c r="D17" s="2">
        <v>0</v>
      </c>
      <c r="E17" s="263">
        <v>0</v>
      </c>
      <c r="F17" s="2">
        <v>0</v>
      </c>
      <c r="G17" s="263">
        <v>0</v>
      </c>
      <c r="H17" s="2">
        <v>0</v>
      </c>
      <c r="I17" s="263">
        <v>0</v>
      </c>
      <c r="J17" s="2">
        <v>0</v>
      </c>
      <c r="K17" s="263">
        <v>0</v>
      </c>
      <c r="L17" s="2">
        <v>0</v>
      </c>
      <c r="M17" s="263">
        <v>0</v>
      </c>
      <c r="N17" s="2">
        <v>0</v>
      </c>
      <c r="O17" s="263">
        <v>0</v>
      </c>
      <c r="P17" s="2">
        <v>3.4243655315659787</v>
      </c>
      <c r="Q17" s="263">
        <v>0.0006057230816206655</v>
      </c>
      <c r="R17" s="2">
        <v>0.13743001656067</v>
      </c>
      <c r="S17" s="263">
        <v>2.913711032266537E-05</v>
      </c>
    </row>
    <row r="18" spans="1:19" ht="15">
      <c r="A18">
        <v>126</v>
      </c>
      <c r="D18" s="2">
        <v>0</v>
      </c>
      <c r="E18" s="263">
        <v>0</v>
      </c>
      <c r="F18" s="2">
        <v>0</v>
      </c>
      <c r="G18" s="263">
        <v>0</v>
      </c>
      <c r="H18" s="2">
        <v>0</v>
      </c>
      <c r="I18" s="263">
        <v>0</v>
      </c>
      <c r="J18" s="2">
        <v>0</v>
      </c>
      <c r="K18" s="263">
        <v>0</v>
      </c>
      <c r="L18" s="2">
        <v>0</v>
      </c>
      <c r="M18" s="263">
        <v>0</v>
      </c>
      <c r="N18" s="2">
        <v>0</v>
      </c>
      <c r="O18" s="263">
        <v>0</v>
      </c>
      <c r="P18" s="2">
        <v>0</v>
      </c>
      <c r="Q18" s="263">
        <v>0</v>
      </c>
      <c r="R18" s="2">
        <v>0</v>
      </c>
      <c r="S18" s="263">
        <v>0</v>
      </c>
    </row>
    <row r="19" spans="1:19" ht="15">
      <c r="A19">
        <v>201</v>
      </c>
      <c r="D19" s="2">
        <v>0.1059323634849</v>
      </c>
      <c r="E19" s="263">
        <v>0.000222461903302493</v>
      </c>
      <c r="F19" s="2">
        <v>0</v>
      </c>
      <c r="G19" s="263">
        <v>0</v>
      </c>
      <c r="H19" s="2">
        <v>0</v>
      </c>
      <c r="I19" s="263">
        <v>0</v>
      </c>
      <c r="J19" s="2">
        <v>0.0077780938811129</v>
      </c>
      <c r="K19" s="263">
        <v>7.84590852839692E-06</v>
      </c>
      <c r="L19" s="2">
        <v>0</v>
      </c>
      <c r="M19" s="263">
        <v>0</v>
      </c>
      <c r="N19" s="2">
        <v>0</v>
      </c>
      <c r="O19" s="263">
        <v>0</v>
      </c>
      <c r="P19" s="2">
        <v>2.57224051047511</v>
      </c>
      <c r="Q19" s="263">
        <v>0.0004549939059694911</v>
      </c>
      <c r="R19" s="2">
        <v>1.34941360188383</v>
      </c>
      <c r="S19" s="263">
        <v>0.0002860947991782933</v>
      </c>
    </row>
    <row r="20" spans="1:19" ht="15">
      <c r="A20">
        <v>202</v>
      </c>
      <c r="D20" s="2">
        <v>0.17361209009597</v>
      </c>
      <c r="E20" s="263">
        <v>0.00036459184642452275</v>
      </c>
      <c r="F20" s="2">
        <v>0.054248132901794</v>
      </c>
      <c r="G20" s="263">
        <v>0.00012964428800560205</v>
      </c>
      <c r="H20" s="2">
        <v>0.11463278614133</v>
      </c>
      <c r="I20" s="263">
        <v>0.0002047012756551738</v>
      </c>
      <c r="J20" s="2">
        <v>0.06458462800765703</v>
      </c>
      <c r="K20" s="263">
        <v>6.514772017847076E-05</v>
      </c>
      <c r="L20" s="2">
        <v>0</v>
      </c>
      <c r="M20" s="263">
        <v>0</v>
      </c>
      <c r="N20" s="2">
        <v>0</v>
      </c>
      <c r="O20" s="263">
        <v>0</v>
      </c>
      <c r="P20" s="2">
        <v>0.3006130161264</v>
      </c>
      <c r="Q20" s="263">
        <v>5.317430070617958E-05</v>
      </c>
      <c r="R20" s="2">
        <v>0</v>
      </c>
      <c r="S20" s="263">
        <v>0</v>
      </c>
    </row>
    <row r="21" spans="1:19" ht="15">
      <c r="A21">
        <v>203</v>
      </c>
      <c r="D21" s="2">
        <v>0</v>
      </c>
      <c r="E21" s="263">
        <v>0</v>
      </c>
      <c r="F21" s="2">
        <v>0</v>
      </c>
      <c r="G21" s="263">
        <v>0</v>
      </c>
      <c r="H21" s="2">
        <v>0</v>
      </c>
      <c r="I21" s="263">
        <v>0</v>
      </c>
      <c r="J21" s="2">
        <v>0</v>
      </c>
      <c r="K21" s="263">
        <v>0</v>
      </c>
      <c r="L21" s="2">
        <v>0</v>
      </c>
      <c r="M21" s="263">
        <v>0</v>
      </c>
      <c r="N21" s="2">
        <v>0</v>
      </c>
      <c r="O21" s="263">
        <v>0</v>
      </c>
      <c r="P21" s="2">
        <v>0</v>
      </c>
      <c r="Q21" s="263">
        <v>0</v>
      </c>
      <c r="R21" s="2">
        <v>0</v>
      </c>
      <c r="S21" s="263">
        <v>0</v>
      </c>
    </row>
    <row r="22" spans="1:19" ht="15">
      <c r="A22" t="s">
        <v>167</v>
      </c>
      <c r="D22" s="253">
        <v>476.1820424635056</v>
      </c>
      <c r="E22" s="253"/>
      <c r="F22" s="253">
        <v>418.4382801303971</v>
      </c>
      <c r="G22" s="253"/>
      <c r="H22" s="253">
        <v>560.0003506301192</v>
      </c>
      <c r="I22" s="253"/>
      <c r="J22" s="253">
        <v>991.356686476961</v>
      </c>
      <c r="K22" s="253"/>
      <c r="L22" s="253">
        <v>359.6483415041537</v>
      </c>
      <c r="M22" s="253"/>
      <c r="N22" s="253">
        <v>165.32175356430466</v>
      </c>
      <c r="O22" s="253"/>
      <c r="P22" s="253">
        <v>5653.351565213244</v>
      </c>
      <c r="Q22" s="253"/>
      <c r="R22" s="253">
        <v>4716.665964426988</v>
      </c>
      <c r="S22" s="253"/>
    </row>
    <row r="23" spans="1:19" ht="15">
      <c r="A23" t="s">
        <v>202</v>
      </c>
      <c r="D23" s="253">
        <v>222.32738725735263</v>
      </c>
      <c r="E23" s="253"/>
      <c r="F23" s="253">
        <v>278.5531177694845</v>
      </c>
      <c r="G23" s="253"/>
      <c r="H23" s="253">
        <v>126.49221049361904</v>
      </c>
      <c r="I23" s="253"/>
      <c r="J23" s="253">
        <v>240.7743355455512</v>
      </c>
      <c r="K23" s="253"/>
      <c r="L23" s="253">
        <v>91.49363552078559</v>
      </c>
      <c r="M23" s="253"/>
      <c r="N23" s="253">
        <v>31.640304173477926</v>
      </c>
      <c r="O23" s="253"/>
      <c r="P23" s="253">
        <v>495.70723525626556</v>
      </c>
      <c r="Q23" s="253"/>
      <c r="R23" s="253">
        <v>212.74030697743143</v>
      </c>
      <c r="S23" s="253"/>
    </row>
    <row r="24" spans="1:19" ht="15">
      <c r="A24" t="s">
        <v>203</v>
      </c>
      <c r="D24" s="253">
        <v>253.85465520615298</v>
      </c>
      <c r="E24" s="253"/>
      <c r="F24" s="253">
        <v>139.8851623609126</v>
      </c>
      <c r="G24" s="253"/>
      <c r="H24" s="253">
        <v>433.5081401365002</v>
      </c>
      <c r="I24" s="253"/>
      <c r="J24" s="253">
        <v>750.5823509314098</v>
      </c>
      <c r="K24" s="253"/>
      <c r="L24" s="253">
        <v>268.1547059833681</v>
      </c>
      <c r="M24" s="253"/>
      <c r="N24" s="253">
        <v>133.68144939082677</v>
      </c>
      <c r="O24" s="253"/>
      <c r="P24" s="253">
        <v>5157.644329956977</v>
      </c>
      <c r="Q24" s="253"/>
      <c r="R24" s="253">
        <v>4503.925657449556</v>
      </c>
      <c r="S24" s="253"/>
    </row>
    <row r="25" spans="1:19" ht="15">
      <c r="A25" t="s">
        <v>204</v>
      </c>
      <c r="D25" s="253">
        <f>D24/D22*100</f>
        <v>53.31042176493001</v>
      </c>
      <c r="E25" s="253"/>
      <c r="F25" s="253">
        <f>F24/F22*100</f>
        <v>33.430297609798146</v>
      </c>
      <c r="G25" s="253"/>
      <c r="H25" s="253">
        <f>H24/H22*100</f>
        <v>77.41211941183815</v>
      </c>
      <c r="I25" s="253"/>
      <c r="J25" s="253">
        <f>J24/J22*100</f>
        <v>75.71264320602867</v>
      </c>
      <c r="K25" s="253"/>
      <c r="L25" s="253">
        <f>L24/L22*100</f>
        <v>74.56025095566055</v>
      </c>
      <c r="M25" s="253"/>
      <c r="N25" s="253">
        <f>N24/N22*100</f>
        <v>80.8613788014468</v>
      </c>
      <c r="O25" s="253"/>
      <c r="P25" s="253">
        <f>P24/P22*100</f>
        <v>91.23162199381866</v>
      </c>
      <c r="Q25" s="253"/>
      <c r="R25" s="253">
        <f>R24/R22*100</f>
        <v>95.48960412753594</v>
      </c>
      <c r="S25" s="253"/>
    </row>
    <row r="26" spans="1:19" ht="15">
      <c r="A26" t="s">
        <v>183</v>
      </c>
      <c r="D26" s="253">
        <f>D23/D22*100</f>
        <v>46.68957823506999</v>
      </c>
      <c r="E26" s="253"/>
      <c r="F26" s="253">
        <f>F23/F22*100</f>
        <v>66.56970239020185</v>
      </c>
      <c r="G26" s="253"/>
      <c r="H26" s="253">
        <f>H23/H22*100</f>
        <v>22.58788058816186</v>
      </c>
      <c r="I26" s="253"/>
      <c r="J26" s="253">
        <f>J23/J22*100</f>
        <v>24.287356793971323</v>
      </c>
      <c r="K26" s="253"/>
      <c r="L26" s="253">
        <f>L23/L22*100</f>
        <v>25.439749044339443</v>
      </c>
      <c r="M26" s="253"/>
      <c r="N26" s="253">
        <f>N23/N22*100</f>
        <v>19.13862119855322</v>
      </c>
      <c r="O26" s="253"/>
      <c r="P26" s="253">
        <f>P23/P22*100</f>
        <v>8.768378006181322</v>
      </c>
      <c r="Q26" s="253"/>
      <c r="R26" s="253">
        <f>R23/R22*100</f>
        <v>4.510395872464048</v>
      </c>
      <c r="S26" s="253"/>
    </row>
  </sheetData>
  <sheetProtection/>
  <mergeCells count="48">
    <mergeCell ref="P25:Q25"/>
    <mergeCell ref="R25:S25"/>
    <mergeCell ref="D2:E2"/>
    <mergeCell ref="F2:G2"/>
    <mergeCell ref="H2:I2"/>
    <mergeCell ref="J2:K2"/>
    <mergeCell ref="L2:M2"/>
    <mergeCell ref="N2:O2"/>
    <mergeCell ref="P2:Q2"/>
    <mergeCell ref="R2:S2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6:Q26"/>
    <mergeCell ref="R26:S26"/>
    <mergeCell ref="D22:E22"/>
    <mergeCell ref="F22:G22"/>
    <mergeCell ref="H22:I22"/>
    <mergeCell ref="J22:K22"/>
    <mergeCell ref="L22:M22"/>
    <mergeCell ref="N22:O22"/>
    <mergeCell ref="P22:Q22"/>
    <mergeCell ref="R22:S22"/>
    <mergeCell ref="D26:E26"/>
    <mergeCell ref="F26:G26"/>
    <mergeCell ref="H26:I26"/>
    <mergeCell ref="J26:K26"/>
    <mergeCell ref="L26:M26"/>
    <mergeCell ref="N26:O2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E26"/>
  <sheetViews>
    <sheetView tabSelected="1" zoomScalePageLayoutView="0" workbookViewId="0" topLeftCell="C1">
      <selection activeCell="R32" sqref="R32"/>
    </sheetView>
  </sheetViews>
  <sheetFormatPr defaultColWidth="9.140625" defaultRowHeight="15"/>
  <sheetData>
    <row r="2" spans="3:31" ht="15">
      <c r="C2" t="s">
        <v>207</v>
      </c>
      <c r="D2" s="254" t="s">
        <v>92</v>
      </c>
      <c r="E2" s="254"/>
      <c r="F2" s="254" t="s">
        <v>93</v>
      </c>
      <c r="G2" s="254"/>
      <c r="H2" s="254" t="s">
        <v>94</v>
      </c>
      <c r="I2" s="254"/>
      <c r="J2" s="254" t="s">
        <v>95</v>
      </c>
      <c r="K2" s="254"/>
      <c r="L2" s="254" t="s">
        <v>96</v>
      </c>
      <c r="M2" s="254"/>
      <c r="N2" s="254" t="s">
        <v>97</v>
      </c>
      <c r="O2" s="254"/>
      <c r="P2" s="254" t="s">
        <v>98</v>
      </c>
      <c r="Q2" s="254"/>
      <c r="R2" s="254" t="s">
        <v>99</v>
      </c>
      <c r="S2" s="254"/>
      <c r="T2" s="254" t="s">
        <v>100</v>
      </c>
      <c r="U2" s="254"/>
      <c r="V2" s="254" t="s">
        <v>101</v>
      </c>
      <c r="W2" s="254"/>
      <c r="X2" s="254" t="s">
        <v>102</v>
      </c>
      <c r="Y2" s="254"/>
      <c r="Z2" s="254" t="s">
        <v>103</v>
      </c>
      <c r="AA2" s="254"/>
      <c r="AB2" s="254" t="s">
        <v>104</v>
      </c>
      <c r="AC2" s="254"/>
      <c r="AD2" s="254" t="s">
        <v>105</v>
      </c>
      <c r="AE2" s="254"/>
    </row>
    <row r="3" spans="4:31" ht="15">
      <c r="D3" t="s">
        <v>165</v>
      </c>
      <c r="E3" t="s">
        <v>5</v>
      </c>
      <c r="F3" t="s">
        <v>165</v>
      </c>
      <c r="G3" t="s">
        <v>5</v>
      </c>
      <c r="H3" t="s">
        <v>165</v>
      </c>
      <c r="I3" t="s">
        <v>5</v>
      </c>
      <c r="J3" t="s">
        <v>165</v>
      </c>
      <c r="K3" t="s">
        <v>5</v>
      </c>
      <c r="L3" t="s">
        <v>165</v>
      </c>
      <c r="M3" t="s">
        <v>5</v>
      </c>
      <c r="N3" t="s">
        <v>165</v>
      </c>
      <c r="O3" t="s">
        <v>5</v>
      </c>
      <c r="P3" t="s">
        <v>165</v>
      </c>
      <c r="Q3" t="s">
        <v>5</v>
      </c>
      <c r="R3" t="s">
        <v>165</v>
      </c>
      <c r="S3" t="s">
        <v>5</v>
      </c>
      <c r="T3" t="s">
        <v>165</v>
      </c>
      <c r="U3" t="s">
        <v>5</v>
      </c>
      <c r="V3" t="s">
        <v>165</v>
      </c>
      <c r="W3" t="s">
        <v>5</v>
      </c>
      <c r="X3" t="s">
        <v>165</v>
      </c>
      <c r="Y3" t="s">
        <v>5</v>
      </c>
      <c r="Z3" t="s">
        <v>165</v>
      </c>
      <c r="AA3" t="s">
        <v>5</v>
      </c>
      <c r="AB3" t="s">
        <v>165</v>
      </c>
      <c r="AC3" t="s">
        <v>5</v>
      </c>
      <c r="AD3" t="s">
        <v>165</v>
      </c>
      <c r="AE3" t="s">
        <v>5</v>
      </c>
    </row>
    <row r="5" spans="1:31" ht="15">
      <c r="A5">
        <v>2</v>
      </c>
      <c r="D5" s="2">
        <v>211.6460397362174</v>
      </c>
      <c r="E5" s="263">
        <v>0.5347621955517301</v>
      </c>
      <c r="F5" s="2">
        <v>79.54217452882598</v>
      </c>
      <c r="G5" s="263">
        <v>0.5759291598892443</v>
      </c>
      <c r="H5" s="2">
        <v>284.6190705479297</v>
      </c>
      <c r="I5" s="263">
        <v>0.5906887487552058</v>
      </c>
      <c r="J5" s="2">
        <v>105.66335613611953</v>
      </c>
      <c r="K5" s="263">
        <v>0.4346513656762241</v>
      </c>
      <c r="L5" s="2">
        <v>911.5003569921421</v>
      </c>
      <c r="M5" s="263">
        <v>0.8376799758073902</v>
      </c>
      <c r="N5" s="2">
        <v>184.7624783260094</v>
      </c>
      <c r="O5" s="263">
        <v>0.6365763961351624</v>
      </c>
      <c r="P5" s="2">
        <v>761.2971681004291</v>
      </c>
      <c r="Q5" s="263">
        <v>0.8198402137513005</v>
      </c>
      <c r="R5" s="2">
        <v>1691.971520332056</v>
      </c>
      <c r="S5" s="263">
        <v>0.8260276315173254</v>
      </c>
      <c r="T5" s="2">
        <v>3148.962599540052</v>
      </c>
      <c r="U5" s="263">
        <v>0.9234335143861964</v>
      </c>
      <c r="V5" s="2">
        <v>2866.7020641285667</v>
      </c>
      <c r="W5" s="263">
        <v>0.9303156622261803</v>
      </c>
      <c r="X5" s="2">
        <v>799.9125566672868</v>
      </c>
      <c r="Y5" s="263">
        <v>0.685366366505509</v>
      </c>
      <c r="Z5" s="2">
        <v>3732.0695001842796</v>
      </c>
      <c r="AA5" s="263">
        <v>0.9084931585585215</v>
      </c>
      <c r="AB5" s="2">
        <v>1061.7032631497607</v>
      </c>
      <c r="AC5" s="263">
        <v>0.9820321121777555</v>
      </c>
      <c r="AD5" s="2">
        <v>113.41247121573714</v>
      </c>
      <c r="AE5" s="263">
        <v>0.5753240592597991</v>
      </c>
    </row>
    <row r="6" spans="1:31" ht="15">
      <c r="A6">
        <v>111</v>
      </c>
      <c r="D6" s="2">
        <v>41.15713812679807</v>
      </c>
      <c r="E6" s="263">
        <v>0.10399099163274383</v>
      </c>
      <c r="F6" s="2">
        <v>22.46520220285996</v>
      </c>
      <c r="G6" s="263">
        <v>0.1626604390447773</v>
      </c>
      <c r="H6" s="2">
        <v>72.64326241633061</v>
      </c>
      <c r="I6" s="263">
        <v>0.1507613586805402</v>
      </c>
      <c r="J6" s="2">
        <v>46.470768452395205</v>
      </c>
      <c r="K6" s="263">
        <v>0.19115977109260648</v>
      </c>
      <c r="L6" s="2">
        <v>30.173075006652315</v>
      </c>
      <c r="M6" s="263">
        <v>0.027729424950543355</v>
      </c>
      <c r="N6" s="2">
        <v>24.061635005829796</v>
      </c>
      <c r="O6" s="263">
        <v>0.08290140420234113</v>
      </c>
      <c r="P6" s="2">
        <v>44.6871026381224</v>
      </c>
      <c r="Q6" s="263">
        <v>0.04812349935594607</v>
      </c>
      <c r="R6" s="2">
        <v>105.28784827307383</v>
      </c>
      <c r="S6" s="263">
        <v>0.051401971541160676</v>
      </c>
      <c r="T6" s="2">
        <v>58.33116699135839</v>
      </c>
      <c r="U6" s="263">
        <v>0.017105619019084528</v>
      </c>
      <c r="V6" s="2">
        <v>29.572268768838804</v>
      </c>
      <c r="W6" s="263">
        <v>0.009596932010294535</v>
      </c>
      <c r="X6" s="2">
        <v>78.938837878996</v>
      </c>
      <c r="Y6" s="263">
        <v>0.06763492339550553</v>
      </c>
      <c r="Z6" s="2">
        <v>92.9681184503802</v>
      </c>
      <c r="AA6" s="263">
        <v>0.02263111648163525</v>
      </c>
      <c r="AB6" s="2">
        <v>3.687489316384369</v>
      </c>
      <c r="AC6" s="263">
        <v>0.00341077685987205</v>
      </c>
      <c r="AD6" s="2">
        <v>14.666907833893422</v>
      </c>
      <c r="AE6" s="263">
        <v>0.07440297227747932</v>
      </c>
    </row>
    <row r="7" spans="1:31" ht="15">
      <c r="A7">
        <v>112</v>
      </c>
      <c r="D7" s="2">
        <v>31.101982034147014</v>
      </c>
      <c r="E7" s="263">
        <v>0.0785848117891562</v>
      </c>
      <c r="F7" s="2">
        <v>8.86041363925</v>
      </c>
      <c r="G7" s="263">
        <v>0.06415427556201829</v>
      </c>
      <c r="H7" s="2">
        <v>28.268132284568797</v>
      </c>
      <c r="I7" s="263">
        <v>0.05866672130111781</v>
      </c>
      <c r="J7" s="2">
        <v>24.61248611841588</v>
      </c>
      <c r="K7" s="263">
        <v>0.10124466130221337</v>
      </c>
      <c r="L7" s="2">
        <v>45.043657149825776</v>
      </c>
      <c r="M7" s="263">
        <v>0.041395671808681166</v>
      </c>
      <c r="N7" s="2">
        <v>15.85321794099189</v>
      </c>
      <c r="O7" s="263">
        <v>0.05462031271422535</v>
      </c>
      <c r="P7" s="2">
        <v>39.367637715338</v>
      </c>
      <c r="Q7" s="263">
        <v>0.042394972517707796</v>
      </c>
      <c r="R7" s="2">
        <v>71.02897867982162</v>
      </c>
      <c r="S7" s="263">
        <v>0.03467664693107427</v>
      </c>
      <c r="T7" s="2">
        <v>85.0584849515116</v>
      </c>
      <c r="U7" s="263">
        <v>0.024943406980639408</v>
      </c>
      <c r="V7" s="2">
        <v>52.75166664719843</v>
      </c>
      <c r="W7" s="263">
        <v>0.017119219434943746</v>
      </c>
      <c r="X7" s="2">
        <v>78.63393413074839</v>
      </c>
      <c r="Y7" s="263">
        <v>0.06737368137307621</v>
      </c>
      <c r="Z7" s="2">
        <v>87.0852424414788</v>
      </c>
      <c r="AA7" s="263">
        <v>0.02119905509947956</v>
      </c>
      <c r="AB7" s="2">
        <v>5.345094446967729</v>
      </c>
      <c r="AC7" s="263">
        <v>0.004943993836821142</v>
      </c>
      <c r="AD7" s="2">
        <v>17.699693138178095</v>
      </c>
      <c r="AE7" s="263">
        <v>0.08978782663626883</v>
      </c>
    </row>
    <row r="8" spans="1:31" ht="15">
      <c r="A8">
        <v>113</v>
      </c>
      <c r="D8" s="2">
        <v>3.203097762766</v>
      </c>
      <c r="E8" s="263">
        <v>0.008093208804277312</v>
      </c>
      <c r="F8" s="2">
        <v>0</v>
      </c>
      <c r="G8" s="263">
        <v>0</v>
      </c>
      <c r="H8" s="2">
        <v>0</v>
      </c>
      <c r="I8" s="263">
        <v>0</v>
      </c>
      <c r="J8" s="2">
        <v>0</v>
      </c>
      <c r="K8" s="263">
        <v>0</v>
      </c>
      <c r="L8" s="2">
        <v>0</v>
      </c>
      <c r="M8" s="263">
        <v>0</v>
      </c>
      <c r="N8" s="2">
        <v>4.4732197458138</v>
      </c>
      <c r="O8" s="263">
        <v>0.015411928497118135</v>
      </c>
      <c r="P8" s="2">
        <v>3.43835853785</v>
      </c>
      <c r="Q8" s="263">
        <v>0.003702765118197166</v>
      </c>
      <c r="R8" s="2">
        <v>5.31475347072</v>
      </c>
      <c r="S8" s="263">
        <v>0.0025946850574977446</v>
      </c>
      <c r="T8" s="2">
        <v>0</v>
      </c>
      <c r="U8" s="263">
        <v>0</v>
      </c>
      <c r="V8" s="2">
        <v>9.850357725151</v>
      </c>
      <c r="W8" s="263">
        <v>0.003196684505483942</v>
      </c>
      <c r="X8" s="2">
        <v>3.484561410922</v>
      </c>
      <c r="Y8" s="263">
        <v>0.0029855778274302824</v>
      </c>
      <c r="Z8" s="2">
        <v>9.7403735645</v>
      </c>
      <c r="AA8" s="263">
        <v>0.002371087340339077</v>
      </c>
      <c r="AB8" s="2">
        <v>0</v>
      </c>
      <c r="AC8" s="263">
        <v>0</v>
      </c>
      <c r="AD8" s="2">
        <v>0.0009217423614719999</v>
      </c>
      <c r="AE8" s="263">
        <v>4.6758575252718726E-06</v>
      </c>
    </row>
    <row r="9" spans="1:31" ht="15">
      <c r="A9">
        <v>114</v>
      </c>
      <c r="D9" s="2">
        <v>0</v>
      </c>
      <c r="E9" s="263">
        <v>0</v>
      </c>
      <c r="F9" s="2">
        <v>0</v>
      </c>
      <c r="G9" s="263">
        <v>0</v>
      </c>
      <c r="H9" s="2">
        <v>0</v>
      </c>
      <c r="I9" s="263">
        <v>0</v>
      </c>
      <c r="J9" s="2">
        <v>0</v>
      </c>
      <c r="K9" s="263">
        <v>0</v>
      </c>
      <c r="L9" s="2">
        <v>0</v>
      </c>
      <c r="M9" s="263">
        <v>0</v>
      </c>
      <c r="N9" s="2">
        <v>0</v>
      </c>
      <c r="O9" s="263">
        <v>0</v>
      </c>
      <c r="P9" s="2">
        <v>0</v>
      </c>
      <c r="Q9" s="263">
        <v>0</v>
      </c>
      <c r="R9" s="2">
        <v>0</v>
      </c>
      <c r="S9" s="263">
        <v>0</v>
      </c>
      <c r="T9" s="2">
        <v>0</v>
      </c>
      <c r="U9" s="263">
        <v>0</v>
      </c>
      <c r="V9" s="2">
        <v>0</v>
      </c>
      <c r="W9" s="263">
        <v>0</v>
      </c>
      <c r="X9" s="2">
        <v>0</v>
      </c>
      <c r="Y9" s="263">
        <v>0</v>
      </c>
      <c r="Z9" s="2">
        <v>0</v>
      </c>
      <c r="AA9" s="263">
        <v>0</v>
      </c>
      <c r="AB9" s="2">
        <v>0</v>
      </c>
      <c r="AC9" s="263">
        <v>0</v>
      </c>
      <c r="AD9" s="2">
        <v>0</v>
      </c>
      <c r="AE9" s="263">
        <v>0</v>
      </c>
    </row>
    <row r="10" spans="1:31" ht="15">
      <c r="A10">
        <v>115</v>
      </c>
      <c r="D10" s="2">
        <v>0</v>
      </c>
      <c r="E10" s="263">
        <v>0</v>
      </c>
      <c r="F10" s="2">
        <v>0</v>
      </c>
      <c r="G10" s="263">
        <v>0</v>
      </c>
      <c r="H10" s="2">
        <v>0</v>
      </c>
      <c r="I10" s="263">
        <v>0</v>
      </c>
      <c r="J10" s="2">
        <v>0</v>
      </c>
      <c r="K10" s="263">
        <v>0</v>
      </c>
      <c r="L10" s="2">
        <v>0</v>
      </c>
      <c r="M10" s="263">
        <v>0</v>
      </c>
      <c r="N10" s="2">
        <v>0</v>
      </c>
      <c r="O10" s="263">
        <v>0</v>
      </c>
      <c r="P10" s="2">
        <v>0</v>
      </c>
      <c r="Q10" s="263">
        <v>0</v>
      </c>
      <c r="R10" s="2">
        <v>0</v>
      </c>
      <c r="S10" s="263">
        <v>0</v>
      </c>
      <c r="T10" s="2">
        <v>0</v>
      </c>
      <c r="U10" s="263">
        <v>0</v>
      </c>
      <c r="V10" s="2">
        <v>0</v>
      </c>
      <c r="W10" s="263">
        <v>0</v>
      </c>
      <c r="X10" s="2">
        <v>0</v>
      </c>
      <c r="Y10" s="263">
        <v>0</v>
      </c>
      <c r="Z10" s="2">
        <v>0</v>
      </c>
      <c r="AA10" s="263">
        <v>0</v>
      </c>
      <c r="AB10" s="2">
        <v>0</v>
      </c>
      <c r="AC10" s="263">
        <v>0</v>
      </c>
      <c r="AD10" s="2">
        <v>0</v>
      </c>
      <c r="AE10" s="263">
        <v>0</v>
      </c>
    </row>
    <row r="11" spans="1:31" ht="15">
      <c r="A11">
        <v>116</v>
      </c>
      <c r="D11" s="2">
        <v>82.55649991166342</v>
      </c>
      <c r="E11" s="263">
        <v>0.2085940053726061</v>
      </c>
      <c r="F11" s="2">
        <v>26.74143607771108</v>
      </c>
      <c r="G11" s="263">
        <v>0.19362272788867124</v>
      </c>
      <c r="H11" s="2">
        <v>92.95952556951268</v>
      </c>
      <c r="I11" s="263">
        <v>0.1929250409602689</v>
      </c>
      <c r="J11" s="2">
        <v>65.901139626904</v>
      </c>
      <c r="K11" s="263">
        <v>0.2710875499880303</v>
      </c>
      <c r="L11" s="2">
        <v>63.37708918298396</v>
      </c>
      <c r="M11" s="263">
        <v>0.05824432006668154</v>
      </c>
      <c r="N11" s="2">
        <v>58.020587174893045</v>
      </c>
      <c r="O11" s="263">
        <v>0.1999027974731387</v>
      </c>
      <c r="P11" s="2">
        <v>69.67768253347957</v>
      </c>
      <c r="Q11" s="263">
        <v>0.07503583165096887</v>
      </c>
      <c r="R11" s="2">
        <v>146.30927457038467</v>
      </c>
      <c r="S11" s="263">
        <v>0.0714288048528586</v>
      </c>
      <c r="T11" s="2">
        <v>79.48460873304678</v>
      </c>
      <c r="U11" s="263">
        <v>0.023308867368793142</v>
      </c>
      <c r="V11" s="2">
        <v>40.097267370617615</v>
      </c>
      <c r="W11" s="263">
        <v>0.013012554152081343</v>
      </c>
      <c r="X11" s="2">
        <v>166.74970941283775</v>
      </c>
      <c r="Y11" s="263">
        <v>0.142871419511497</v>
      </c>
      <c r="Z11" s="2">
        <v>128.35213725734565</v>
      </c>
      <c r="AA11" s="263">
        <v>0.031244605326590274</v>
      </c>
      <c r="AB11" s="2">
        <v>0.156809555789</v>
      </c>
      <c r="AC11" s="263">
        <v>0.00014504242816799708</v>
      </c>
      <c r="AD11" s="2">
        <v>48.87401592865852</v>
      </c>
      <c r="AE11" s="263">
        <v>0.24793038133272055</v>
      </c>
    </row>
    <row r="12" spans="1:31" ht="15">
      <c r="A12">
        <v>117</v>
      </c>
      <c r="D12" s="2">
        <v>0</v>
      </c>
      <c r="E12" s="263">
        <v>0</v>
      </c>
      <c r="F12" s="2">
        <v>0</v>
      </c>
      <c r="G12" s="263">
        <v>0</v>
      </c>
      <c r="H12" s="2">
        <v>0</v>
      </c>
      <c r="I12" s="263">
        <v>0</v>
      </c>
      <c r="J12" s="2">
        <v>0</v>
      </c>
      <c r="K12" s="263">
        <v>0</v>
      </c>
      <c r="L12" s="2">
        <v>0</v>
      </c>
      <c r="M12" s="263">
        <v>0</v>
      </c>
      <c r="N12" s="2">
        <v>0</v>
      </c>
      <c r="O12" s="263">
        <v>0</v>
      </c>
      <c r="P12" s="2">
        <v>0</v>
      </c>
      <c r="Q12" s="263">
        <v>0</v>
      </c>
      <c r="R12" s="2">
        <v>0</v>
      </c>
      <c r="S12" s="263">
        <v>0</v>
      </c>
      <c r="T12" s="2">
        <v>0</v>
      </c>
      <c r="U12" s="263">
        <v>0</v>
      </c>
      <c r="V12" s="2">
        <v>0.0680597061369</v>
      </c>
      <c r="W12" s="263">
        <v>2.208705654416053E-05</v>
      </c>
      <c r="X12" s="2">
        <v>0</v>
      </c>
      <c r="Y12" s="263">
        <v>0</v>
      </c>
      <c r="Z12" s="2">
        <v>0</v>
      </c>
      <c r="AA12" s="263">
        <v>0</v>
      </c>
      <c r="AB12" s="2">
        <v>0</v>
      </c>
      <c r="AC12" s="263">
        <v>0</v>
      </c>
      <c r="AD12" s="2">
        <v>0</v>
      </c>
      <c r="AE12" s="263">
        <v>0</v>
      </c>
    </row>
    <row r="13" spans="1:31" ht="15">
      <c r="A13">
        <v>118</v>
      </c>
      <c r="D13" s="2">
        <v>0</v>
      </c>
      <c r="E13" s="263">
        <v>0</v>
      </c>
      <c r="F13" s="2">
        <v>0</v>
      </c>
      <c r="G13" s="263">
        <v>0</v>
      </c>
      <c r="H13" s="2">
        <v>0</v>
      </c>
      <c r="I13" s="263">
        <v>0</v>
      </c>
      <c r="J13" s="2">
        <v>0</v>
      </c>
      <c r="K13" s="263">
        <v>0</v>
      </c>
      <c r="L13" s="2">
        <v>0</v>
      </c>
      <c r="M13" s="263">
        <v>0</v>
      </c>
      <c r="N13" s="2">
        <v>0</v>
      </c>
      <c r="O13" s="263">
        <v>0</v>
      </c>
      <c r="P13" s="2">
        <v>0</v>
      </c>
      <c r="Q13" s="263">
        <v>0</v>
      </c>
      <c r="R13" s="2">
        <v>0</v>
      </c>
      <c r="S13" s="263">
        <v>0</v>
      </c>
      <c r="T13" s="2">
        <v>0</v>
      </c>
      <c r="U13" s="263">
        <v>0</v>
      </c>
      <c r="V13" s="2">
        <v>0</v>
      </c>
      <c r="W13" s="263">
        <v>0</v>
      </c>
      <c r="X13" s="2">
        <v>0</v>
      </c>
      <c r="Y13" s="263">
        <v>0</v>
      </c>
      <c r="Z13" s="2">
        <v>0</v>
      </c>
      <c r="AA13" s="263">
        <v>0</v>
      </c>
      <c r="AB13" s="2">
        <v>0</v>
      </c>
      <c r="AC13" s="263">
        <v>0</v>
      </c>
      <c r="AD13" s="2">
        <v>0</v>
      </c>
      <c r="AE13" s="263">
        <v>0</v>
      </c>
    </row>
    <row r="14" spans="1:31" ht="15">
      <c r="A14">
        <v>121</v>
      </c>
      <c r="D14" s="2">
        <v>2.47486189189971</v>
      </c>
      <c r="E14" s="263">
        <v>0.006253188487009158</v>
      </c>
      <c r="F14" s="2">
        <v>0.0383397758617</v>
      </c>
      <c r="G14" s="263">
        <v>0.00027760109694221005</v>
      </c>
      <c r="H14" s="2">
        <v>0.53870656261161</v>
      </c>
      <c r="I14" s="263">
        <v>0.001118013296869662</v>
      </c>
      <c r="J14" s="2">
        <v>0</v>
      </c>
      <c r="K14" s="263">
        <v>0</v>
      </c>
      <c r="L14" s="2">
        <v>10.752619572751664</v>
      </c>
      <c r="M14" s="263">
        <v>0.009881788892866374</v>
      </c>
      <c r="N14" s="2">
        <v>0</v>
      </c>
      <c r="O14" s="263">
        <v>0</v>
      </c>
      <c r="P14" s="2">
        <v>3.2495639629034803</v>
      </c>
      <c r="Q14" s="263">
        <v>0.003499452415661509</v>
      </c>
      <c r="R14" s="2">
        <v>8.43645615383018</v>
      </c>
      <c r="S14" s="263">
        <v>0.004118713472068647</v>
      </c>
      <c r="T14" s="2">
        <v>13.773181606161705</v>
      </c>
      <c r="U14" s="263">
        <v>0.004038986521057743</v>
      </c>
      <c r="V14" s="2">
        <v>17.438081108058153</v>
      </c>
      <c r="W14" s="263">
        <v>0.005659088252314941</v>
      </c>
      <c r="X14" s="2">
        <v>4.408517574708589</v>
      </c>
      <c r="Y14" s="263">
        <v>0.0037772249562403565</v>
      </c>
      <c r="Z14" s="2">
        <v>10.125649303809503</v>
      </c>
      <c r="AA14" s="263">
        <v>0.0024648745469556675</v>
      </c>
      <c r="AB14" s="2">
        <v>7.239524531556649</v>
      </c>
      <c r="AC14" s="263">
        <v>0.0066962642139722</v>
      </c>
      <c r="AD14" s="2">
        <v>0.1939452253358</v>
      </c>
      <c r="AE14" s="263">
        <v>0.0009838543602669143</v>
      </c>
    </row>
    <row r="15" spans="1:31" ht="15">
      <c r="A15">
        <v>122</v>
      </c>
      <c r="D15" s="2">
        <v>21.89937948769477</v>
      </c>
      <c r="E15" s="263">
        <v>0.05533276346987639</v>
      </c>
      <c r="F15" s="2">
        <v>0.46347254304139096</v>
      </c>
      <c r="G15" s="263">
        <v>0.003355796518346702</v>
      </c>
      <c r="H15" s="2">
        <v>2.8011195571513996</v>
      </c>
      <c r="I15" s="263">
        <v>0.0058133483576563935</v>
      </c>
      <c r="J15" s="2">
        <v>0.377184349405</v>
      </c>
      <c r="K15" s="263">
        <v>0.0015515662058791968</v>
      </c>
      <c r="L15" s="2">
        <v>24.83357257619433</v>
      </c>
      <c r="M15" s="263">
        <v>0.022822356914355954</v>
      </c>
      <c r="N15" s="2">
        <v>3.0728599310474998</v>
      </c>
      <c r="O15" s="263">
        <v>0.010587160978014416</v>
      </c>
      <c r="P15" s="2">
        <v>6.756393322962106</v>
      </c>
      <c r="Q15" s="263">
        <v>0.0072759536987459204</v>
      </c>
      <c r="R15" s="2">
        <v>18.687963624650244</v>
      </c>
      <c r="S15" s="263">
        <v>0.009123542651428463</v>
      </c>
      <c r="T15" s="2">
        <v>24.18306316308375</v>
      </c>
      <c r="U15" s="263">
        <v>0.007091685054808717</v>
      </c>
      <c r="V15" s="2">
        <v>37.78784629226526</v>
      </c>
      <c r="W15" s="263">
        <v>0.012263089941359613</v>
      </c>
      <c r="X15" s="2">
        <v>31.769195255779657</v>
      </c>
      <c r="Y15" s="263">
        <v>0.027219897647280184</v>
      </c>
      <c r="Z15" s="2">
        <v>31.583074168695013</v>
      </c>
      <c r="AA15" s="263">
        <v>0.007688229494946169</v>
      </c>
      <c r="AB15" s="2">
        <v>2.9966843228209172</v>
      </c>
      <c r="AC15" s="263">
        <v>0.0027718104834106405</v>
      </c>
      <c r="AD15" s="2">
        <v>2.2277455350136157</v>
      </c>
      <c r="AE15" s="263">
        <v>0.011301011171548133</v>
      </c>
    </row>
    <row r="16" spans="1:31" ht="15">
      <c r="A16">
        <v>123</v>
      </c>
      <c r="D16" s="2">
        <v>0</v>
      </c>
      <c r="E16" s="263">
        <v>0</v>
      </c>
      <c r="F16" s="2">
        <v>0</v>
      </c>
      <c r="G16" s="263">
        <v>0</v>
      </c>
      <c r="H16" s="2">
        <v>0</v>
      </c>
      <c r="I16" s="263">
        <v>0</v>
      </c>
      <c r="J16" s="2">
        <v>0</v>
      </c>
      <c r="K16" s="263">
        <v>0</v>
      </c>
      <c r="L16" s="2">
        <v>0</v>
      </c>
      <c r="M16" s="263">
        <v>0</v>
      </c>
      <c r="N16" s="2">
        <v>0</v>
      </c>
      <c r="O16" s="263">
        <v>0</v>
      </c>
      <c r="P16" s="2">
        <v>0</v>
      </c>
      <c r="Q16" s="263">
        <v>0</v>
      </c>
      <c r="R16" s="2">
        <v>0</v>
      </c>
      <c r="S16" s="263">
        <v>0</v>
      </c>
      <c r="T16" s="2">
        <v>0</v>
      </c>
      <c r="U16" s="263">
        <v>0</v>
      </c>
      <c r="V16" s="2">
        <v>2.9381344991400002</v>
      </c>
      <c r="W16" s="263">
        <v>0.0009534972526375618</v>
      </c>
      <c r="X16" s="2">
        <v>0</v>
      </c>
      <c r="Y16" s="263">
        <v>0</v>
      </c>
      <c r="Z16" s="2">
        <v>0</v>
      </c>
      <c r="AA16" s="263">
        <v>0</v>
      </c>
      <c r="AB16" s="2">
        <v>0</v>
      </c>
      <c r="AC16" s="263">
        <v>0</v>
      </c>
      <c r="AD16" s="2">
        <v>0</v>
      </c>
      <c r="AE16" s="263">
        <v>0</v>
      </c>
    </row>
    <row r="17" spans="1:31" ht="15">
      <c r="A17">
        <v>125</v>
      </c>
      <c r="D17" s="2">
        <v>0</v>
      </c>
      <c r="E17" s="263">
        <v>0</v>
      </c>
      <c r="F17" s="2">
        <v>0</v>
      </c>
      <c r="G17" s="263">
        <v>0</v>
      </c>
      <c r="H17" s="2">
        <v>0</v>
      </c>
      <c r="I17" s="263">
        <v>0</v>
      </c>
      <c r="J17" s="2">
        <v>0</v>
      </c>
      <c r="K17" s="263">
        <v>0</v>
      </c>
      <c r="L17" s="2">
        <v>0</v>
      </c>
      <c r="M17" s="263">
        <v>0</v>
      </c>
      <c r="N17" s="2">
        <v>0</v>
      </c>
      <c r="O17" s="263">
        <v>0</v>
      </c>
      <c r="P17" s="2">
        <v>0</v>
      </c>
      <c r="Q17" s="263">
        <v>0</v>
      </c>
      <c r="R17" s="2">
        <v>0</v>
      </c>
      <c r="S17" s="263">
        <v>0</v>
      </c>
      <c r="T17" s="2">
        <v>0</v>
      </c>
      <c r="U17" s="263">
        <v>0</v>
      </c>
      <c r="V17" s="2">
        <v>0</v>
      </c>
      <c r="W17" s="263">
        <v>0</v>
      </c>
      <c r="X17" s="2">
        <v>0</v>
      </c>
      <c r="Y17" s="263">
        <v>0</v>
      </c>
      <c r="Z17" s="2">
        <v>15.500296433838999</v>
      </c>
      <c r="AA17" s="263">
        <v>0.0037732183886383824</v>
      </c>
      <c r="AB17" s="2">
        <v>0</v>
      </c>
      <c r="AC17" s="263">
        <v>0</v>
      </c>
      <c r="AD17" s="2">
        <v>0</v>
      </c>
      <c r="AE17" s="263">
        <v>0</v>
      </c>
    </row>
    <row r="18" spans="1:31" ht="15">
      <c r="A18">
        <v>126</v>
      </c>
      <c r="D18" s="2">
        <v>0</v>
      </c>
      <c r="E18" s="263">
        <v>0</v>
      </c>
      <c r="F18" s="2">
        <v>0</v>
      </c>
      <c r="G18" s="263">
        <v>0</v>
      </c>
      <c r="H18" s="2">
        <v>0</v>
      </c>
      <c r="I18" s="263">
        <v>0</v>
      </c>
      <c r="J18" s="2">
        <v>0</v>
      </c>
      <c r="K18" s="263">
        <v>0</v>
      </c>
      <c r="L18" s="2">
        <v>0</v>
      </c>
      <c r="M18" s="263">
        <v>0</v>
      </c>
      <c r="N18" s="2">
        <v>0</v>
      </c>
      <c r="O18" s="263">
        <v>0</v>
      </c>
      <c r="P18" s="2">
        <v>0</v>
      </c>
      <c r="Q18" s="263">
        <v>0</v>
      </c>
      <c r="R18" s="2">
        <v>0</v>
      </c>
      <c r="S18" s="263">
        <v>0</v>
      </c>
      <c r="T18" s="2">
        <v>0</v>
      </c>
      <c r="U18" s="263">
        <v>0</v>
      </c>
      <c r="V18" s="2">
        <v>0</v>
      </c>
      <c r="W18" s="263">
        <v>0</v>
      </c>
      <c r="X18" s="2">
        <v>0</v>
      </c>
      <c r="Y18" s="263">
        <v>0</v>
      </c>
      <c r="Z18" s="2">
        <v>0</v>
      </c>
      <c r="AA18" s="263">
        <v>0</v>
      </c>
      <c r="AB18" s="2">
        <v>0</v>
      </c>
      <c r="AC18" s="263">
        <v>0</v>
      </c>
      <c r="AD18" s="2">
        <v>0</v>
      </c>
      <c r="AE18" s="263">
        <v>0</v>
      </c>
    </row>
    <row r="19" spans="1:31" ht="15">
      <c r="A19">
        <v>201</v>
      </c>
      <c r="D19" s="2">
        <v>1.71024620221</v>
      </c>
      <c r="E19" s="263">
        <v>0.004321247943820247</v>
      </c>
      <c r="F19" s="2">
        <v>0</v>
      </c>
      <c r="G19" s="263">
        <v>0</v>
      </c>
      <c r="H19" s="2">
        <v>0.012898278199399999</v>
      </c>
      <c r="I19" s="263">
        <v>2.676864834121198E-05</v>
      </c>
      <c r="J19" s="2">
        <v>0</v>
      </c>
      <c r="K19" s="263">
        <v>0</v>
      </c>
      <c r="L19" s="2">
        <v>0.8386376141569999</v>
      </c>
      <c r="M19" s="263">
        <v>0.0007707182240239751</v>
      </c>
      <c r="N19" s="2">
        <v>0</v>
      </c>
      <c r="O19" s="263">
        <v>0</v>
      </c>
      <c r="P19" s="2">
        <v>0.1182204486908</v>
      </c>
      <c r="Q19" s="263">
        <v>0.0001273114914722162</v>
      </c>
      <c r="R19" s="2">
        <v>1.2863550836520001</v>
      </c>
      <c r="S19" s="263">
        <v>0.00062800397658632</v>
      </c>
      <c r="T19" s="2">
        <v>0.23893086384429998</v>
      </c>
      <c r="U19" s="263">
        <v>7.006649343097904E-05</v>
      </c>
      <c r="V19" s="2">
        <v>22.796980873042</v>
      </c>
      <c r="W19" s="263">
        <v>0.007398183656071234</v>
      </c>
      <c r="X19" s="2">
        <v>1.525675762203</v>
      </c>
      <c r="Y19" s="263">
        <v>0.0013072014495723388</v>
      </c>
      <c r="Z19" s="2">
        <v>0.0828313869648</v>
      </c>
      <c r="AA19" s="263">
        <v>2.0163544212592657E-05</v>
      </c>
      <c r="AB19" s="2">
        <v>0</v>
      </c>
      <c r="AC19" s="263">
        <v>0</v>
      </c>
      <c r="AD19" s="2">
        <v>0</v>
      </c>
      <c r="AE19" s="263">
        <v>0</v>
      </c>
    </row>
    <row r="20" spans="1:31" ht="15">
      <c r="A20">
        <v>202</v>
      </c>
      <c r="D20" s="2">
        <v>0.0267492918652</v>
      </c>
      <c r="E20" s="263">
        <v>6.758694878069367E-05</v>
      </c>
      <c r="F20" s="2">
        <v>0</v>
      </c>
      <c r="G20" s="263">
        <v>0</v>
      </c>
      <c r="H20" s="2">
        <v>0</v>
      </c>
      <c r="I20" s="263">
        <v>0</v>
      </c>
      <c r="J20" s="2">
        <v>0.07416606784178</v>
      </c>
      <c r="K20" s="263">
        <v>0.0003050857350464719</v>
      </c>
      <c r="L20" s="2">
        <v>1.3823359329202443</v>
      </c>
      <c r="M20" s="263">
        <v>0.0012703836284468936</v>
      </c>
      <c r="N20" s="2">
        <v>0</v>
      </c>
      <c r="O20" s="263">
        <v>0</v>
      </c>
      <c r="P20" s="2">
        <v>0</v>
      </c>
      <c r="Q20" s="263">
        <v>0</v>
      </c>
      <c r="R20" s="2">
        <v>0</v>
      </c>
      <c r="S20" s="263">
        <v>0</v>
      </c>
      <c r="T20" s="2">
        <v>0</v>
      </c>
      <c r="U20" s="263">
        <v>0</v>
      </c>
      <c r="V20" s="2">
        <v>0</v>
      </c>
      <c r="W20" s="263">
        <v>0</v>
      </c>
      <c r="X20" s="2">
        <v>1.70833868261414</v>
      </c>
      <c r="Y20" s="263">
        <v>0.0014637073338893162</v>
      </c>
      <c r="Z20" s="2">
        <v>0.41302303302309995</v>
      </c>
      <c r="AA20" s="263">
        <v>0.00010054169672082711</v>
      </c>
      <c r="AB20" s="2">
        <v>0</v>
      </c>
      <c r="AC20" s="263">
        <v>0</v>
      </c>
      <c r="AD20" s="2">
        <v>0.0522821070292</v>
      </c>
      <c r="AE20" s="263">
        <v>0.0002652191043917649</v>
      </c>
    </row>
    <row r="21" spans="1:31" ht="15">
      <c r="A21">
        <v>203</v>
      </c>
      <c r="D21" s="2">
        <v>0</v>
      </c>
      <c r="E21" s="263">
        <v>0</v>
      </c>
      <c r="F21" s="2">
        <v>0</v>
      </c>
      <c r="G21" s="263">
        <v>0</v>
      </c>
      <c r="H21" s="2">
        <v>0</v>
      </c>
      <c r="I21" s="263">
        <v>0</v>
      </c>
      <c r="J21" s="2">
        <v>0</v>
      </c>
      <c r="K21" s="263">
        <v>0</v>
      </c>
      <c r="L21" s="2">
        <v>0.22345699032800004</v>
      </c>
      <c r="M21" s="263">
        <v>0.00020535970701058648</v>
      </c>
      <c r="N21" s="2">
        <v>0</v>
      </c>
      <c r="O21" s="263">
        <v>0</v>
      </c>
      <c r="P21" s="2">
        <v>0</v>
      </c>
      <c r="Q21" s="263">
        <v>0</v>
      </c>
      <c r="R21" s="2">
        <v>0</v>
      </c>
      <c r="S21" s="263">
        <v>0</v>
      </c>
      <c r="T21" s="2">
        <v>0.02678320209812</v>
      </c>
      <c r="U21" s="263">
        <v>7.85417598913217E-06</v>
      </c>
      <c r="V21" s="2">
        <v>1.4267064871543003</v>
      </c>
      <c r="W21" s="263">
        <v>0.00046300151208870574</v>
      </c>
      <c r="X21" s="2">
        <v>0</v>
      </c>
      <c r="Y21" s="263">
        <v>0</v>
      </c>
      <c r="Z21" s="2">
        <v>0.0573043230554</v>
      </c>
      <c r="AA21" s="263">
        <v>1.3949521960694367E-05</v>
      </c>
      <c r="AB21" s="2">
        <v>0</v>
      </c>
      <c r="AC21" s="263">
        <v>0</v>
      </c>
      <c r="AD21" s="2">
        <v>0</v>
      </c>
      <c r="AE21" s="263">
        <v>0</v>
      </c>
    </row>
    <row r="22" spans="1:31" ht="15">
      <c r="A22" t="s">
        <v>167</v>
      </c>
      <c r="D22" s="253">
        <v>395.7759944452616</v>
      </c>
      <c r="E22" s="253"/>
      <c r="F22" s="253">
        <v>138.1110387675501</v>
      </c>
      <c r="G22" s="253"/>
      <c r="H22" s="253">
        <v>481.8427152163042</v>
      </c>
      <c r="I22" s="253"/>
      <c r="J22" s="253">
        <v>243.0991007510814</v>
      </c>
      <c r="K22" s="253"/>
      <c r="L22" s="253">
        <v>1088.1248010179554</v>
      </c>
      <c r="M22" s="253"/>
      <c r="N22" s="253">
        <v>290.2439981245854</v>
      </c>
      <c r="O22" s="253"/>
      <c r="P22" s="253">
        <v>928.5921272597755</v>
      </c>
      <c r="Q22" s="253"/>
      <c r="R22" s="253">
        <v>2048.3231501881883</v>
      </c>
      <c r="S22" s="253"/>
      <c r="T22" s="253">
        <v>3410.0588190511567</v>
      </c>
      <c r="U22" s="253"/>
      <c r="V22" s="253">
        <v>3081.429433606169</v>
      </c>
      <c r="W22" s="253"/>
      <c r="X22" s="253">
        <v>1167.131326776096</v>
      </c>
      <c r="Y22" s="253"/>
      <c r="Z22" s="253">
        <v>4107.977550547371</v>
      </c>
      <c r="AA22" s="253"/>
      <c r="AB22" s="253">
        <v>1081.1288653232798</v>
      </c>
      <c r="AC22" s="253"/>
      <c r="AD22" s="253">
        <v>197.12798272620728</v>
      </c>
      <c r="AE22" s="253"/>
    </row>
    <row r="23" spans="1:31" ht="15">
      <c r="A23" t="s">
        <v>202</v>
      </c>
      <c r="D23" s="253">
        <v>182.39295921496898</v>
      </c>
      <c r="E23" s="253"/>
      <c r="F23" s="253">
        <v>58.56886423872413</v>
      </c>
      <c r="G23" s="253"/>
      <c r="H23" s="253">
        <v>197.2107463901751</v>
      </c>
      <c r="I23" s="253"/>
      <c r="J23" s="253">
        <v>137.36157854712008</v>
      </c>
      <c r="K23" s="253"/>
      <c r="L23" s="253">
        <v>174.18001348840804</v>
      </c>
      <c r="M23" s="253"/>
      <c r="N23" s="253">
        <v>105.48151979857603</v>
      </c>
      <c r="O23" s="253"/>
      <c r="P23" s="253">
        <v>167.1767387106556</v>
      </c>
      <c r="Q23" s="253"/>
      <c r="R23" s="253">
        <v>355.06527477248056</v>
      </c>
      <c r="S23" s="253"/>
      <c r="T23" s="253">
        <v>260.83050544516226</v>
      </c>
      <c r="U23" s="253"/>
      <c r="V23" s="253">
        <v>190.50368211740613</v>
      </c>
      <c r="W23" s="253"/>
      <c r="X23" s="253">
        <v>363.98475566399236</v>
      </c>
      <c r="Y23" s="253"/>
      <c r="Z23" s="253">
        <v>375.3548916200482</v>
      </c>
      <c r="AA23" s="253"/>
      <c r="AB23" s="253">
        <v>19.425602173518666</v>
      </c>
      <c r="AC23" s="253"/>
      <c r="AD23" s="253">
        <v>83.66322940344091</v>
      </c>
      <c r="AE23" s="253"/>
    </row>
    <row r="24" spans="1:31" ht="15">
      <c r="A24" t="s">
        <v>203</v>
      </c>
      <c r="D24" s="253">
        <v>213.3830352302926</v>
      </c>
      <c r="E24" s="253"/>
      <c r="F24" s="253">
        <v>79.54217452882598</v>
      </c>
      <c r="G24" s="253"/>
      <c r="H24" s="253">
        <v>284.6319688261291</v>
      </c>
      <c r="I24" s="253"/>
      <c r="J24" s="253">
        <v>105.7375222039613</v>
      </c>
      <c r="K24" s="253"/>
      <c r="L24" s="253">
        <v>913.9447875295474</v>
      </c>
      <c r="M24" s="253"/>
      <c r="N24" s="253">
        <v>184.7624783260094</v>
      </c>
      <c r="O24" s="253"/>
      <c r="P24" s="253">
        <v>761.4153885491198</v>
      </c>
      <c r="Q24" s="253"/>
      <c r="R24" s="253">
        <v>1693.257875415708</v>
      </c>
      <c r="S24" s="253"/>
      <c r="T24" s="253">
        <v>3149.2283136059946</v>
      </c>
      <c r="U24" s="253"/>
      <c r="V24" s="253">
        <v>2890.9257514887627</v>
      </c>
      <c r="W24" s="253"/>
      <c r="X24" s="253">
        <v>803.146571112104</v>
      </c>
      <c r="Y24" s="253"/>
      <c r="Z24" s="253">
        <v>3732.6226589273224</v>
      </c>
      <c r="AA24" s="253"/>
      <c r="AB24" s="253">
        <v>1061.7032631497607</v>
      </c>
      <c r="AC24" s="253"/>
      <c r="AD24" s="253">
        <v>113.46475332276634</v>
      </c>
      <c r="AE24" s="253"/>
    </row>
    <row r="25" spans="1:31" ht="15">
      <c r="A25" t="s">
        <v>204</v>
      </c>
      <c r="D25" s="253">
        <f>D24/D22*100</f>
        <v>53.915103044433096</v>
      </c>
      <c r="E25" s="253"/>
      <c r="F25" s="253">
        <f>F24/F22*100</f>
        <v>57.59291598892443</v>
      </c>
      <c r="G25" s="253"/>
      <c r="H25" s="253">
        <f>H24/H22*100</f>
        <v>59.0715517403547</v>
      </c>
      <c r="I25" s="253"/>
      <c r="J25" s="253">
        <f>J24/J22*100</f>
        <v>43.495645141127056</v>
      </c>
      <c r="K25" s="253"/>
      <c r="L25" s="253">
        <f>L24/L22*100</f>
        <v>83.99264373668717</v>
      </c>
      <c r="M25" s="253"/>
      <c r="N25" s="253">
        <f>N24/N22*100</f>
        <v>63.65763961351624</v>
      </c>
      <c r="O25" s="253"/>
      <c r="P25" s="253">
        <f>P24/P22*100</f>
        <v>81.99675252427726</v>
      </c>
      <c r="Q25" s="253"/>
      <c r="R25" s="253">
        <f>R24/R22*100</f>
        <v>82.66556354939118</v>
      </c>
      <c r="S25" s="253"/>
      <c r="T25" s="253">
        <f>T24/T22*100</f>
        <v>92.35114350556165</v>
      </c>
      <c r="U25" s="253"/>
      <c r="V25" s="253">
        <f>V24/V22*100</f>
        <v>93.81768473943401</v>
      </c>
      <c r="W25" s="253"/>
      <c r="X25" s="253">
        <f>X24/X22*100</f>
        <v>68.81372752889706</v>
      </c>
      <c r="Y25" s="253"/>
      <c r="Z25" s="253">
        <f>Z24/Z22*100</f>
        <v>90.86278133214155</v>
      </c>
      <c r="AA25" s="253"/>
      <c r="AB25" s="253">
        <f>AB24/AB22*100</f>
        <v>98.20321121777556</v>
      </c>
      <c r="AC25" s="253"/>
      <c r="AD25" s="253">
        <f>AD24/AD22*100</f>
        <v>57.558927836419095</v>
      </c>
      <c r="AE25" s="253"/>
    </row>
    <row r="26" spans="1:31" ht="15">
      <c r="A26" t="s">
        <v>183</v>
      </c>
      <c r="D26" s="253">
        <f>D23/D22*100</f>
        <v>46.084896955566904</v>
      </c>
      <c r="E26" s="253"/>
      <c r="F26" s="253">
        <f>F23/F22*100</f>
        <v>42.40708401107558</v>
      </c>
      <c r="G26" s="253"/>
      <c r="H26" s="253">
        <f>H23/H22*100</f>
        <v>40.92844825964529</v>
      </c>
      <c r="I26" s="253"/>
      <c r="J26" s="253">
        <f>J23/J22*100</f>
        <v>56.50435485887293</v>
      </c>
      <c r="K26" s="253"/>
      <c r="L26" s="253">
        <f>L23/L22*100</f>
        <v>16.00735626331284</v>
      </c>
      <c r="M26" s="253"/>
      <c r="N26" s="253">
        <f>N23/N22*100</f>
        <v>36.342360386483776</v>
      </c>
      <c r="O26" s="253"/>
      <c r="P26" s="253">
        <f>P23/P22*100</f>
        <v>18.003247475722738</v>
      </c>
      <c r="Q26" s="253"/>
      <c r="R26" s="253">
        <f>R23/R22*100</f>
        <v>17.33443645060884</v>
      </c>
      <c r="S26" s="253"/>
      <c r="T26" s="253">
        <f>T23/T22*100</f>
        <v>7.6488564944383555</v>
      </c>
      <c r="U26" s="253"/>
      <c r="V26" s="253">
        <f>V23/V22*100</f>
        <v>6.182315260565983</v>
      </c>
      <c r="W26" s="253"/>
      <c r="X26" s="253">
        <f>X23/X22*100</f>
        <v>31.186272471102956</v>
      </c>
      <c r="Y26" s="253"/>
      <c r="Z26" s="253">
        <f>Z23/Z22*100</f>
        <v>9.13721866785844</v>
      </c>
      <c r="AA26" s="253"/>
      <c r="AB26" s="253">
        <f>AB23/AB22*100</f>
        <v>1.796788782224403</v>
      </c>
      <c r="AC26" s="253"/>
      <c r="AD26" s="253">
        <f>AD23/AD22*100</f>
        <v>42.4410721635809</v>
      </c>
      <c r="AE26" s="253"/>
    </row>
  </sheetData>
  <sheetProtection/>
  <mergeCells count="84">
    <mergeCell ref="P2:Q2"/>
    <mergeCell ref="R2:S2"/>
    <mergeCell ref="T2:U2"/>
    <mergeCell ref="V2:W2"/>
    <mergeCell ref="X2:Y2"/>
    <mergeCell ref="Z2:AA2"/>
    <mergeCell ref="AB25:AC25"/>
    <mergeCell ref="AD25:AE25"/>
    <mergeCell ref="D2:E2"/>
    <mergeCell ref="F2:G2"/>
    <mergeCell ref="H2:I2"/>
    <mergeCell ref="J2:K2"/>
    <mergeCell ref="L2:M2"/>
    <mergeCell ref="N2:O2"/>
    <mergeCell ref="AB2:AC2"/>
    <mergeCell ref="AD2:AE2"/>
    <mergeCell ref="P25:Q25"/>
    <mergeCell ref="R25:S25"/>
    <mergeCell ref="T25:U25"/>
    <mergeCell ref="V25:W25"/>
    <mergeCell ref="X25:Y25"/>
    <mergeCell ref="Z25:AA25"/>
    <mergeCell ref="D25:E25"/>
    <mergeCell ref="F25:G25"/>
    <mergeCell ref="H25:I25"/>
    <mergeCell ref="J25:K25"/>
    <mergeCell ref="L25:M25"/>
    <mergeCell ref="N25:O25"/>
    <mergeCell ref="P24:Q24"/>
    <mergeCell ref="R24:S24"/>
    <mergeCell ref="T24:U24"/>
    <mergeCell ref="V24:W24"/>
    <mergeCell ref="X24:Y24"/>
    <mergeCell ref="Z24:AA24"/>
    <mergeCell ref="D24:E24"/>
    <mergeCell ref="F24:G24"/>
    <mergeCell ref="H24:I24"/>
    <mergeCell ref="J24:K24"/>
    <mergeCell ref="L24:M24"/>
    <mergeCell ref="N24:O24"/>
    <mergeCell ref="P23:Q23"/>
    <mergeCell ref="R23:S23"/>
    <mergeCell ref="T23:U23"/>
    <mergeCell ref="V23:W23"/>
    <mergeCell ref="X23:Y23"/>
    <mergeCell ref="Z23:AA23"/>
    <mergeCell ref="D23:E23"/>
    <mergeCell ref="F23:G23"/>
    <mergeCell ref="H23:I23"/>
    <mergeCell ref="J23:K23"/>
    <mergeCell ref="L23:M23"/>
    <mergeCell ref="N23:O23"/>
    <mergeCell ref="Z26:AA26"/>
    <mergeCell ref="AB26:AC26"/>
    <mergeCell ref="AD26:AE26"/>
    <mergeCell ref="Z22:AA22"/>
    <mergeCell ref="AB22:AC22"/>
    <mergeCell ref="AD22:AE22"/>
    <mergeCell ref="AB23:AC23"/>
    <mergeCell ref="AD23:AE23"/>
    <mergeCell ref="AB24:AC24"/>
    <mergeCell ref="AD24:AE24"/>
    <mergeCell ref="N26:O26"/>
    <mergeCell ref="P26:Q26"/>
    <mergeCell ref="R26:S26"/>
    <mergeCell ref="T26:U26"/>
    <mergeCell ref="V26:W26"/>
    <mergeCell ref="X26:Y26"/>
    <mergeCell ref="P22:Q22"/>
    <mergeCell ref="R22:S22"/>
    <mergeCell ref="T22:U22"/>
    <mergeCell ref="V22:W22"/>
    <mergeCell ref="X22:Y22"/>
    <mergeCell ref="D26:E26"/>
    <mergeCell ref="F26:G26"/>
    <mergeCell ref="H26:I26"/>
    <mergeCell ref="J26:K26"/>
    <mergeCell ref="L26:M26"/>
    <mergeCell ref="D22:E22"/>
    <mergeCell ref="F22:G22"/>
    <mergeCell ref="H22:I22"/>
    <mergeCell ref="J22:K22"/>
    <mergeCell ref="L22:M22"/>
    <mergeCell ref="N22:O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17"/>
  <sheetViews>
    <sheetView zoomScalePageLayoutView="0" workbookViewId="0" topLeftCell="A358">
      <selection activeCell="E24" sqref="E24:F24"/>
    </sheetView>
  </sheetViews>
  <sheetFormatPr defaultColWidth="9.140625" defaultRowHeight="15"/>
  <cols>
    <col min="1" max="1" width="9.140625" style="0" customWidth="1"/>
    <col min="2" max="2" width="4.8515625" style="0" customWidth="1"/>
    <col min="3" max="3" width="5.421875" style="0" bestFit="1" customWidth="1"/>
    <col min="4" max="4" width="14.8515625" style="0" customWidth="1"/>
    <col min="5" max="5" width="13.57421875" style="0" customWidth="1"/>
    <col min="6" max="8" width="13.28125" style="0" bestFit="1" customWidth="1"/>
    <col min="9" max="9" width="9.7109375" style="0" bestFit="1" customWidth="1"/>
    <col min="10" max="10" width="13.28125" style="0" bestFit="1" customWidth="1"/>
    <col min="11" max="11" width="9.7109375" style="0" bestFit="1" customWidth="1"/>
    <col min="12" max="12" width="13.28125" style="0" bestFit="1" customWidth="1"/>
    <col min="13" max="13" width="9.7109375" style="0" bestFit="1" customWidth="1"/>
    <col min="14" max="14" width="13.28125" style="0" bestFit="1" customWidth="1"/>
    <col min="15" max="15" width="9.7109375" style="0" bestFit="1" customWidth="1"/>
    <col min="16" max="16" width="13.28125" style="0" bestFit="1" customWidth="1"/>
    <col min="17" max="17" width="9.7109375" style="0" bestFit="1" customWidth="1"/>
    <col min="18" max="18" width="13.28125" style="0" bestFit="1" customWidth="1"/>
    <col min="19" max="19" width="9.7109375" style="0" bestFit="1" customWidth="1"/>
    <col min="20" max="20" width="13.28125" style="0" bestFit="1" customWidth="1"/>
    <col min="21" max="21" width="9.7109375" style="0" bestFit="1" customWidth="1"/>
    <col min="22" max="22" width="13.28125" style="0" bestFit="1" customWidth="1"/>
    <col min="23" max="23" width="9.7109375" style="0" bestFit="1" customWidth="1"/>
    <col min="24" max="24" width="13.28125" style="0" bestFit="1" customWidth="1"/>
    <col min="25" max="25" width="9.7109375" style="0" bestFit="1" customWidth="1"/>
    <col min="26" max="26" width="13.28125" style="0" bestFit="1" customWidth="1"/>
    <col min="27" max="27" width="12.57421875" style="0" customWidth="1"/>
    <col min="28" max="28" width="12.140625" style="0" customWidth="1"/>
    <col min="29" max="29" width="10.8515625" style="0" customWidth="1"/>
    <col min="30" max="30" width="12.00390625" style="0" customWidth="1"/>
    <col min="31" max="31" width="11.57421875" style="0" customWidth="1"/>
    <col min="32" max="32" width="11.28125" style="0" customWidth="1"/>
    <col min="33" max="33" width="13.421875" style="0" customWidth="1"/>
    <col min="34" max="34" width="8.7109375" style="0" bestFit="1" customWidth="1"/>
    <col min="35" max="35" width="11.8515625" style="0" customWidth="1"/>
    <col min="36" max="36" width="7.7109375" style="0" bestFit="1" customWidth="1"/>
    <col min="37" max="38" width="11.28125" style="0" customWidth="1"/>
    <col min="39" max="39" width="11.28125" style="9" customWidth="1"/>
    <col min="40" max="40" width="11.140625" style="0" customWidth="1"/>
    <col min="41" max="41" width="12.57421875" style="0" customWidth="1"/>
  </cols>
  <sheetData>
    <row r="1" spans="15:42" ht="15">
      <c r="O1" s="6"/>
      <c r="P1" s="6"/>
      <c r="Q1" s="6"/>
      <c r="R1" s="6"/>
      <c r="S1" s="6"/>
      <c r="T1" s="6"/>
      <c r="U1" s="6"/>
      <c r="Y1" s="9"/>
      <c r="AM1"/>
      <c r="AN1" s="9"/>
      <c r="AO1" s="9"/>
      <c r="AP1" s="9"/>
    </row>
    <row r="2" spans="3:36" ht="15.75" thickBot="1">
      <c r="C2" s="121"/>
      <c r="D2" s="70"/>
      <c r="E2" s="171" t="s">
        <v>10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20"/>
      <c r="W2" s="120"/>
      <c r="X2" s="219"/>
      <c r="Y2" s="220"/>
      <c r="Z2" s="129"/>
      <c r="AB2" s="10"/>
      <c r="AC2" s="10"/>
      <c r="AD2" s="10"/>
      <c r="AE2" s="10"/>
      <c r="AF2" s="10"/>
      <c r="AG2" s="10"/>
      <c r="AH2" s="10"/>
      <c r="AI2" s="10"/>
      <c r="AJ2" s="10"/>
    </row>
    <row r="3" spans="3:36" ht="15">
      <c r="C3" s="70"/>
      <c r="D3" s="70"/>
      <c r="E3" s="239" t="s">
        <v>84</v>
      </c>
      <c r="F3" s="239"/>
      <c r="G3" s="239" t="s">
        <v>85</v>
      </c>
      <c r="H3" s="239"/>
      <c r="I3" s="239" t="s">
        <v>86</v>
      </c>
      <c r="J3" s="239"/>
      <c r="K3" s="239" t="s">
        <v>87</v>
      </c>
      <c r="L3" s="239"/>
      <c r="M3" s="239" t="s">
        <v>88</v>
      </c>
      <c r="N3" s="239"/>
      <c r="O3" s="239" t="s">
        <v>89</v>
      </c>
      <c r="P3" s="239"/>
      <c r="Q3" s="239" t="s">
        <v>90</v>
      </c>
      <c r="R3" s="239"/>
      <c r="S3" s="241" t="s">
        <v>91</v>
      </c>
      <c r="T3" s="241"/>
      <c r="U3" s="239" t="s">
        <v>67</v>
      </c>
      <c r="V3" s="239"/>
      <c r="W3" s="239" t="s">
        <v>68</v>
      </c>
      <c r="X3" s="239"/>
      <c r="Y3" s="239" t="s">
        <v>69</v>
      </c>
      <c r="Z3" s="239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3:36" ht="15" customHeight="1" thickBot="1">
      <c r="C4" s="121"/>
      <c r="D4" s="71"/>
      <c r="E4" s="72" t="s">
        <v>165</v>
      </c>
      <c r="F4" s="73" t="s">
        <v>5</v>
      </c>
      <c r="G4" s="72" t="s">
        <v>165</v>
      </c>
      <c r="H4" s="73" t="s">
        <v>5</v>
      </c>
      <c r="I4" s="72" t="s">
        <v>165</v>
      </c>
      <c r="J4" s="73" t="s">
        <v>5</v>
      </c>
      <c r="K4" s="72" t="s">
        <v>165</v>
      </c>
      <c r="L4" s="73" t="s">
        <v>5</v>
      </c>
      <c r="M4" s="72" t="s">
        <v>165</v>
      </c>
      <c r="N4" s="73" t="s">
        <v>5</v>
      </c>
      <c r="O4" s="72" t="s">
        <v>165</v>
      </c>
      <c r="P4" s="73" t="s">
        <v>5</v>
      </c>
      <c r="Q4" s="74" t="s">
        <v>165</v>
      </c>
      <c r="R4" s="75" t="s">
        <v>5</v>
      </c>
      <c r="S4" s="115" t="s">
        <v>165</v>
      </c>
      <c r="T4" s="116" t="s">
        <v>5</v>
      </c>
      <c r="U4" s="72" t="s">
        <v>165</v>
      </c>
      <c r="V4" s="73" t="s">
        <v>5</v>
      </c>
      <c r="W4" s="72" t="s">
        <v>165</v>
      </c>
      <c r="X4" s="73" t="s">
        <v>5</v>
      </c>
      <c r="Y4" s="72" t="s">
        <v>165</v>
      </c>
      <c r="Z4" s="73" t="s">
        <v>5</v>
      </c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5" customHeight="1">
      <c r="B5" s="9"/>
      <c r="C5" s="123"/>
      <c r="D5" s="76">
        <v>2</v>
      </c>
      <c r="E5" s="88">
        <v>43.43331975962062</v>
      </c>
      <c r="F5" s="79">
        <f>E5/$E$22</f>
        <v>0.1362215451387567</v>
      </c>
      <c r="G5" s="77">
        <v>60.40016595892141</v>
      </c>
      <c r="H5" s="79">
        <f>G5/$G$22</f>
        <v>0.33371409692645304</v>
      </c>
      <c r="I5" s="77">
        <v>55.55007081398359</v>
      </c>
      <c r="J5" s="79">
        <f>I5/$I$22</f>
        <v>0.3559819283796983</v>
      </c>
      <c r="K5" s="77">
        <v>17.80847356046425</v>
      </c>
      <c r="L5" s="79">
        <f>K5/$K$22</f>
        <v>0.27483200986730233</v>
      </c>
      <c r="M5" s="77">
        <v>37.10064391251473</v>
      </c>
      <c r="N5" s="79">
        <f>M5/$M$22</f>
        <v>0.11989417909420501</v>
      </c>
      <c r="O5" s="77">
        <v>10.27245038412824</v>
      </c>
      <c r="P5" s="79">
        <f>O5/$O$22</f>
        <v>0.07325992270427885</v>
      </c>
      <c r="Q5" s="77">
        <v>12.465825334727484</v>
      </c>
      <c r="R5" s="78">
        <f>Q5/$Q$22</f>
        <v>0.18259887162332528</v>
      </c>
      <c r="S5" s="117">
        <v>114.09091494633086</v>
      </c>
      <c r="T5" s="118">
        <f>S5/$S$22</f>
        <v>0.5983932110561917</v>
      </c>
      <c r="U5" s="77">
        <v>24.36851488317</v>
      </c>
      <c r="V5" s="79">
        <f>U5/$U$22</f>
        <v>0.13880481337125322</v>
      </c>
      <c r="W5" s="77">
        <v>126.20842741508821</v>
      </c>
      <c r="X5" s="79">
        <f>W5/$W$22</f>
        <v>0.3996221110045851</v>
      </c>
      <c r="Y5" s="77">
        <v>10.188746450106263</v>
      </c>
      <c r="Z5" s="79">
        <f>Y5/$Y$22</f>
        <v>0.11671717364696094</v>
      </c>
      <c r="AB5" s="114"/>
      <c r="AD5" s="40"/>
      <c r="AE5" s="16"/>
      <c r="AF5" s="40"/>
      <c r="AG5" s="16"/>
      <c r="AH5" s="40"/>
      <c r="AI5" s="16"/>
      <c r="AJ5" s="40"/>
    </row>
    <row r="6" spans="2:36" ht="15">
      <c r="B6" s="9"/>
      <c r="C6" s="123"/>
      <c r="D6" s="80">
        <v>111</v>
      </c>
      <c r="E6" s="77">
        <v>150.95701292346973</v>
      </c>
      <c r="F6" s="79">
        <f aca="true" t="shared" si="0" ref="F6:F21">E6/$E$22</f>
        <v>0.4734521253216295</v>
      </c>
      <c r="G6" s="77">
        <v>56.00001001600962</v>
      </c>
      <c r="H6" s="79">
        <f aca="true" t="shared" si="1" ref="H6:H21">G6/$G$22</f>
        <v>0.30940300367841395</v>
      </c>
      <c r="I6" s="77">
        <v>31.605134595370608</v>
      </c>
      <c r="J6" s="79">
        <f aca="true" t="shared" si="2" ref="J6:J21">I6/$I$22</f>
        <v>0.2025354170588703</v>
      </c>
      <c r="K6" s="77">
        <v>19.479052398291945</v>
      </c>
      <c r="L6" s="79">
        <f aca="true" t="shared" si="3" ref="L6:L21">K6/$K$22</f>
        <v>0.3006134749705921</v>
      </c>
      <c r="M6" s="77">
        <v>118.60680731430568</v>
      </c>
      <c r="N6" s="79">
        <f aca="true" t="shared" si="4" ref="N6:N21">M6/$M$22</f>
        <v>0.3832889216549817</v>
      </c>
      <c r="O6" s="77">
        <v>63.69691805090948</v>
      </c>
      <c r="P6" s="79">
        <f aca="true" t="shared" si="5" ref="P6:P21">O6/$O$22</f>
        <v>0.45426661783837124</v>
      </c>
      <c r="Q6" s="77">
        <v>23.362364182404278</v>
      </c>
      <c r="R6" s="78">
        <f aca="true" t="shared" si="6" ref="R6:R21">Q6/$Q$22</f>
        <v>0.34221090249645064</v>
      </c>
      <c r="S6" s="117">
        <v>16.27159672165324</v>
      </c>
      <c r="T6" s="118">
        <f aca="true" t="shared" si="7" ref="T6:T21">S6/$S$22</f>
        <v>0.08534257978263866</v>
      </c>
      <c r="U6" s="77">
        <v>64.85759502788136</v>
      </c>
      <c r="V6" s="79">
        <f aca="true" t="shared" si="8" ref="V6:V21">U6/$U$22</f>
        <v>0.36943352587198325</v>
      </c>
      <c r="W6" s="77">
        <v>60.859055922515026</v>
      </c>
      <c r="X6" s="79">
        <f aca="true" t="shared" si="9" ref="X6:X21">W6/$W$22</f>
        <v>0.19270206355961633</v>
      </c>
      <c r="Y6" s="77">
        <v>30.923202651234558</v>
      </c>
      <c r="Z6" s="79">
        <f aca="true" t="shared" si="10" ref="Z6:Z21">Y6/$Y$22</f>
        <v>0.35424071363819876</v>
      </c>
      <c r="AA6" s="16"/>
      <c r="AB6" s="40"/>
      <c r="AC6" s="16"/>
      <c r="AD6" s="40"/>
      <c r="AE6" s="16"/>
      <c r="AF6" s="40"/>
      <c r="AG6" s="16"/>
      <c r="AH6" s="40"/>
      <c r="AI6" s="16"/>
      <c r="AJ6" s="40"/>
    </row>
    <row r="7" spans="2:36" ht="15">
      <c r="B7" s="9"/>
      <c r="C7" s="123"/>
      <c r="D7" s="80">
        <v>112</v>
      </c>
      <c r="E7" s="77">
        <v>49.77445445712566</v>
      </c>
      <c r="F7" s="79">
        <f t="shared" si="0"/>
        <v>0.15610948304467243</v>
      </c>
      <c r="G7" s="77">
        <v>23.981585751976304</v>
      </c>
      <c r="H7" s="79">
        <f t="shared" si="1"/>
        <v>0.13249952388422176</v>
      </c>
      <c r="I7" s="77">
        <v>25.382555497728916</v>
      </c>
      <c r="J7" s="79">
        <f t="shared" si="2"/>
        <v>0.16265921754705834</v>
      </c>
      <c r="K7" s="77">
        <v>8.066463634378488</v>
      </c>
      <c r="L7" s="79">
        <f t="shared" si="3"/>
        <v>0.1244869418836339</v>
      </c>
      <c r="M7" s="77">
        <v>50.39676122016231</v>
      </c>
      <c r="N7" s="79">
        <f t="shared" si="4"/>
        <v>0.1628618179713009</v>
      </c>
      <c r="O7" s="77">
        <v>23.35091185008086</v>
      </c>
      <c r="P7" s="79">
        <f t="shared" si="5"/>
        <v>0.16653144412890034</v>
      </c>
      <c r="Q7" s="77">
        <v>12.2281946795</v>
      </c>
      <c r="R7" s="78">
        <f t="shared" si="6"/>
        <v>0.17911806803892316</v>
      </c>
      <c r="S7" s="117">
        <v>21.254856896291486</v>
      </c>
      <c r="T7" s="118">
        <f t="shared" si="7"/>
        <v>0.11147918372549379</v>
      </c>
      <c r="U7" s="77">
        <v>31.601643218097003</v>
      </c>
      <c r="V7" s="79">
        <f t="shared" si="8"/>
        <v>0.18000523257748352</v>
      </c>
      <c r="W7" s="77">
        <v>45.66299659136488</v>
      </c>
      <c r="X7" s="79">
        <f t="shared" si="9"/>
        <v>0.14458577344142448</v>
      </c>
      <c r="Y7" s="77">
        <v>17.660422903557023</v>
      </c>
      <c r="Z7" s="79">
        <f t="shared" si="10"/>
        <v>0.20230895496390855</v>
      </c>
      <c r="AA7" s="16"/>
      <c r="AB7" s="40"/>
      <c r="AC7" s="16"/>
      <c r="AD7" s="40"/>
      <c r="AE7" s="16"/>
      <c r="AF7" s="40"/>
      <c r="AG7" s="16"/>
      <c r="AH7" s="40"/>
      <c r="AI7" s="16"/>
      <c r="AJ7" s="40"/>
    </row>
    <row r="8" spans="2:36" ht="15">
      <c r="B8" s="9"/>
      <c r="C8" s="123"/>
      <c r="D8" s="80">
        <v>113</v>
      </c>
      <c r="E8" s="77">
        <v>0</v>
      </c>
      <c r="F8" s="79">
        <f t="shared" si="0"/>
        <v>0</v>
      </c>
      <c r="G8" s="77">
        <v>0</v>
      </c>
      <c r="H8" s="79">
        <f t="shared" si="1"/>
        <v>0</v>
      </c>
      <c r="I8" s="77">
        <v>5.4345298465936995</v>
      </c>
      <c r="J8" s="79">
        <f t="shared" si="2"/>
        <v>0.03482613768586694</v>
      </c>
      <c r="K8" s="77">
        <v>0.020630194649</v>
      </c>
      <c r="L8" s="79">
        <f t="shared" si="3"/>
        <v>0.0003183786549749932</v>
      </c>
      <c r="M8" s="77">
        <v>19.4687231637</v>
      </c>
      <c r="N8" s="79">
        <f t="shared" si="4"/>
        <v>0.06291498840904972</v>
      </c>
      <c r="O8" s="77">
        <v>0</v>
      </c>
      <c r="P8" s="79">
        <f t="shared" si="5"/>
        <v>0</v>
      </c>
      <c r="Q8" s="77">
        <v>0</v>
      </c>
      <c r="R8" s="78">
        <f t="shared" si="6"/>
        <v>0</v>
      </c>
      <c r="S8" s="117">
        <v>0.669879991633</v>
      </c>
      <c r="T8" s="118">
        <f t="shared" si="7"/>
        <v>0.003513440482128915</v>
      </c>
      <c r="U8" s="77">
        <v>0.0254705079377</v>
      </c>
      <c r="V8" s="79">
        <f t="shared" si="8"/>
        <v>0.0001450818450657902</v>
      </c>
      <c r="W8" s="77">
        <v>0</v>
      </c>
      <c r="X8" s="79">
        <f t="shared" si="9"/>
        <v>0</v>
      </c>
      <c r="Y8" s="77">
        <v>0</v>
      </c>
      <c r="Z8" s="79">
        <f t="shared" si="10"/>
        <v>0</v>
      </c>
      <c r="AA8" s="16"/>
      <c r="AB8" s="40"/>
      <c r="AC8" s="16"/>
      <c r="AD8" s="40"/>
      <c r="AE8" s="16"/>
      <c r="AF8" s="40"/>
      <c r="AG8" s="16"/>
      <c r="AH8" s="40"/>
      <c r="AI8" s="16"/>
      <c r="AJ8" s="40"/>
    </row>
    <row r="9" spans="2:36" ht="15">
      <c r="B9" s="9"/>
      <c r="C9" s="123"/>
      <c r="D9" s="80">
        <v>114</v>
      </c>
      <c r="E9" s="77">
        <v>0</v>
      </c>
      <c r="F9" s="79">
        <f t="shared" si="0"/>
        <v>0</v>
      </c>
      <c r="G9" s="77">
        <v>0</v>
      </c>
      <c r="H9" s="79">
        <f t="shared" si="1"/>
        <v>0</v>
      </c>
      <c r="I9" s="77">
        <v>0</v>
      </c>
      <c r="J9" s="79">
        <f t="shared" si="2"/>
        <v>0</v>
      </c>
      <c r="K9" s="77">
        <v>0</v>
      </c>
      <c r="L9" s="79">
        <f t="shared" si="3"/>
        <v>0</v>
      </c>
      <c r="M9" s="77">
        <v>0</v>
      </c>
      <c r="N9" s="79">
        <f t="shared" si="4"/>
        <v>0</v>
      </c>
      <c r="O9" s="77">
        <v>0</v>
      </c>
      <c r="P9" s="79">
        <f t="shared" si="5"/>
        <v>0</v>
      </c>
      <c r="Q9" s="77">
        <v>0</v>
      </c>
      <c r="R9" s="78">
        <f t="shared" si="6"/>
        <v>0</v>
      </c>
      <c r="S9" s="117">
        <v>0</v>
      </c>
      <c r="T9" s="118">
        <f t="shared" si="7"/>
        <v>0</v>
      </c>
      <c r="U9" s="77">
        <v>0</v>
      </c>
      <c r="V9" s="79">
        <f t="shared" si="8"/>
        <v>0</v>
      </c>
      <c r="W9" s="77">
        <v>0</v>
      </c>
      <c r="X9" s="79">
        <f t="shared" si="9"/>
        <v>0</v>
      </c>
      <c r="Y9" s="77">
        <v>0</v>
      </c>
      <c r="Z9" s="79">
        <f t="shared" si="10"/>
        <v>0</v>
      </c>
      <c r="AA9" s="16"/>
      <c r="AB9" s="40"/>
      <c r="AC9" s="16"/>
      <c r="AD9" s="40"/>
      <c r="AE9" s="16"/>
      <c r="AF9" s="40"/>
      <c r="AG9" s="16"/>
      <c r="AH9" s="40"/>
      <c r="AI9" s="16"/>
      <c r="AJ9" s="40"/>
    </row>
    <row r="10" spans="2:36" ht="15" customHeight="1">
      <c r="B10" s="9"/>
      <c r="C10" s="123"/>
      <c r="D10" s="80">
        <v>115</v>
      </c>
      <c r="E10" s="77">
        <v>0</v>
      </c>
      <c r="F10" s="79">
        <f t="shared" si="0"/>
        <v>0</v>
      </c>
      <c r="G10" s="77">
        <v>0</v>
      </c>
      <c r="H10" s="79">
        <f t="shared" si="1"/>
        <v>0</v>
      </c>
      <c r="I10" s="77">
        <v>0</v>
      </c>
      <c r="J10" s="79">
        <f t="shared" si="2"/>
        <v>0</v>
      </c>
      <c r="K10" s="77">
        <v>0</v>
      </c>
      <c r="L10" s="79">
        <f t="shared" si="3"/>
        <v>0</v>
      </c>
      <c r="M10" s="77">
        <v>0</v>
      </c>
      <c r="N10" s="79">
        <f t="shared" si="4"/>
        <v>0</v>
      </c>
      <c r="O10" s="77">
        <v>0</v>
      </c>
      <c r="P10" s="79">
        <f t="shared" si="5"/>
        <v>0</v>
      </c>
      <c r="Q10" s="77">
        <v>0</v>
      </c>
      <c r="R10" s="78">
        <f t="shared" si="6"/>
        <v>0</v>
      </c>
      <c r="S10" s="117">
        <v>0</v>
      </c>
      <c r="T10" s="118">
        <f t="shared" si="7"/>
        <v>0</v>
      </c>
      <c r="U10" s="77">
        <v>0</v>
      </c>
      <c r="V10" s="79">
        <f t="shared" si="8"/>
        <v>0</v>
      </c>
      <c r="W10" s="77">
        <v>0</v>
      </c>
      <c r="X10" s="79">
        <f t="shared" si="9"/>
        <v>0</v>
      </c>
      <c r="Y10" s="77">
        <v>0</v>
      </c>
      <c r="Z10" s="79">
        <f t="shared" si="10"/>
        <v>0</v>
      </c>
      <c r="AA10" s="16"/>
      <c r="AB10" s="40"/>
      <c r="AC10" s="16"/>
      <c r="AD10" s="40"/>
      <c r="AE10" s="16"/>
      <c r="AF10" s="40"/>
      <c r="AG10" s="16"/>
      <c r="AH10" s="40"/>
      <c r="AI10" s="16"/>
      <c r="AJ10" s="40"/>
    </row>
    <row r="11" spans="2:36" ht="15">
      <c r="B11" s="9"/>
      <c r="C11" s="123"/>
      <c r="D11" s="80">
        <v>116</v>
      </c>
      <c r="E11" s="77">
        <v>69.52571622339326</v>
      </c>
      <c r="F11" s="79">
        <f t="shared" si="0"/>
        <v>0.21805610400599226</v>
      </c>
      <c r="G11" s="77">
        <v>39.825817272590854</v>
      </c>
      <c r="H11" s="79">
        <f t="shared" si="1"/>
        <v>0.22003973721727046</v>
      </c>
      <c r="I11" s="77">
        <v>37.26289160210248</v>
      </c>
      <c r="J11" s="79">
        <f t="shared" si="2"/>
        <v>0.23879206300095185</v>
      </c>
      <c r="K11" s="77">
        <v>18.78289101430511</v>
      </c>
      <c r="L11" s="79">
        <f t="shared" si="3"/>
        <v>0.289869857236961</v>
      </c>
      <c r="M11" s="77">
        <v>79.68452749974294</v>
      </c>
      <c r="N11" s="79">
        <f t="shared" si="4"/>
        <v>0.25750795683275574</v>
      </c>
      <c r="O11" s="77">
        <v>42.45459808920938</v>
      </c>
      <c r="P11" s="79">
        <f t="shared" si="5"/>
        <v>0.30277299555150383</v>
      </c>
      <c r="Q11" s="77">
        <v>19.270781211307185</v>
      </c>
      <c r="R11" s="78">
        <f t="shared" si="6"/>
        <v>0.2822775716808641</v>
      </c>
      <c r="S11" s="117">
        <v>21.471361229161342</v>
      </c>
      <c r="T11" s="118">
        <f t="shared" si="7"/>
        <v>0.1126147230715891</v>
      </c>
      <c r="U11" s="77">
        <v>53.45892284009941</v>
      </c>
      <c r="V11" s="79">
        <f t="shared" si="8"/>
        <v>0.30450586929173346</v>
      </c>
      <c r="W11" s="77">
        <v>80.64662818173146</v>
      </c>
      <c r="X11" s="79">
        <f t="shared" si="9"/>
        <v>0.2553567654669352</v>
      </c>
      <c r="Y11" s="77">
        <v>28.432253909322295</v>
      </c>
      <c r="Z11" s="79">
        <f t="shared" si="10"/>
        <v>0.3257056530908416</v>
      </c>
      <c r="AA11" s="16"/>
      <c r="AB11" s="40"/>
      <c r="AC11" s="16"/>
      <c r="AD11" s="40"/>
      <c r="AE11" s="16"/>
      <c r="AF11" s="40"/>
      <c r="AG11" s="16"/>
      <c r="AH11" s="40"/>
      <c r="AI11" s="16"/>
      <c r="AJ11" s="40"/>
    </row>
    <row r="12" spans="2:36" ht="15">
      <c r="B12" s="9"/>
      <c r="C12" s="123"/>
      <c r="D12" s="80">
        <v>117</v>
      </c>
      <c r="E12" s="77">
        <v>0</v>
      </c>
      <c r="F12" s="79">
        <f t="shared" si="0"/>
        <v>0</v>
      </c>
      <c r="G12" s="77">
        <v>0</v>
      </c>
      <c r="H12" s="79">
        <f t="shared" si="1"/>
        <v>0</v>
      </c>
      <c r="I12" s="77">
        <v>0</v>
      </c>
      <c r="J12" s="79">
        <f t="shared" si="2"/>
        <v>0</v>
      </c>
      <c r="K12" s="77">
        <v>0</v>
      </c>
      <c r="L12" s="79">
        <f t="shared" si="3"/>
        <v>0</v>
      </c>
      <c r="M12" s="77">
        <v>0</v>
      </c>
      <c r="N12" s="79">
        <f t="shared" si="4"/>
        <v>0</v>
      </c>
      <c r="O12" s="77">
        <v>0</v>
      </c>
      <c r="P12" s="79">
        <f t="shared" si="5"/>
        <v>0</v>
      </c>
      <c r="Q12" s="77">
        <v>0</v>
      </c>
      <c r="R12" s="78">
        <f t="shared" si="6"/>
        <v>0</v>
      </c>
      <c r="S12" s="117">
        <v>0</v>
      </c>
      <c r="T12" s="118">
        <f t="shared" si="7"/>
        <v>0</v>
      </c>
      <c r="U12" s="77">
        <v>0</v>
      </c>
      <c r="V12" s="79">
        <f t="shared" si="8"/>
        <v>0</v>
      </c>
      <c r="W12" s="77">
        <v>0.062161076201000004</v>
      </c>
      <c r="X12" s="79">
        <f t="shared" si="9"/>
        <v>0.0001968247366878352</v>
      </c>
      <c r="Y12" s="77">
        <v>0</v>
      </c>
      <c r="Z12" s="79">
        <f t="shared" si="10"/>
        <v>0</v>
      </c>
      <c r="AA12" s="16"/>
      <c r="AB12" s="40"/>
      <c r="AC12" s="16"/>
      <c r="AD12" s="40"/>
      <c r="AE12" s="16"/>
      <c r="AF12" s="40"/>
      <c r="AG12" s="16"/>
      <c r="AH12" s="40"/>
      <c r="AI12" s="16"/>
      <c r="AJ12" s="40"/>
    </row>
    <row r="13" spans="2:36" ht="15">
      <c r="B13" s="9"/>
      <c r="C13" s="123"/>
      <c r="D13" s="80">
        <v>118</v>
      </c>
      <c r="E13" s="77">
        <v>0</v>
      </c>
      <c r="F13" s="79">
        <f t="shared" si="0"/>
        <v>0</v>
      </c>
      <c r="G13" s="77">
        <v>0</v>
      </c>
      <c r="H13" s="79">
        <f t="shared" si="1"/>
        <v>0</v>
      </c>
      <c r="I13" s="77">
        <v>0</v>
      </c>
      <c r="J13" s="79">
        <f t="shared" si="2"/>
        <v>0</v>
      </c>
      <c r="K13" s="77">
        <v>0</v>
      </c>
      <c r="L13" s="79">
        <f t="shared" si="3"/>
        <v>0</v>
      </c>
      <c r="M13" s="77">
        <v>0</v>
      </c>
      <c r="N13" s="79">
        <f t="shared" si="4"/>
        <v>0</v>
      </c>
      <c r="O13" s="77">
        <v>0</v>
      </c>
      <c r="P13" s="79">
        <f t="shared" si="5"/>
        <v>0</v>
      </c>
      <c r="Q13" s="77">
        <v>0</v>
      </c>
      <c r="R13" s="78">
        <f t="shared" si="6"/>
        <v>0</v>
      </c>
      <c r="S13" s="117">
        <v>0</v>
      </c>
      <c r="T13" s="118">
        <f t="shared" si="7"/>
        <v>0</v>
      </c>
      <c r="U13" s="77">
        <v>0</v>
      </c>
      <c r="V13" s="79">
        <f t="shared" si="8"/>
        <v>0</v>
      </c>
      <c r="W13" s="77">
        <v>0</v>
      </c>
      <c r="X13" s="79">
        <f t="shared" si="9"/>
        <v>0</v>
      </c>
      <c r="Y13" s="77">
        <v>0</v>
      </c>
      <c r="Z13" s="79">
        <f t="shared" si="10"/>
        <v>0</v>
      </c>
      <c r="AA13" s="16"/>
      <c r="AB13" s="40"/>
      <c r="AC13" s="16"/>
      <c r="AD13" s="40"/>
      <c r="AE13" s="16"/>
      <c r="AF13" s="40"/>
      <c r="AG13" s="16"/>
      <c r="AH13" s="40"/>
      <c r="AI13" s="16"/>
      <c r="AJ13" s="40"/>
    </row>
    <row r="14" spans="2:36" ht="15">
      <c r="B14" s="9"/>
      <c r="C14" s="123"/>
      <c r="D14" s="80">
        <v>121</v>
      </c>
      <c r="E14" s="77">
        <v>0.258177205517</v>
      </c>
      <c r="F14" s="79">
        <f t="shared" si="0"/>
        <v>0.0008097308253150961</v>
      </c>
      <c r="G14" s="77">
        <v>0.2559991912002</v>
      </c>
      <c r="H14" s="79">
        <f t="shared" si="1"/>
        <v>0.001414409009461647</v>
      </c>
      <c r="I14" s="77">
        <v>0.02264842785</v>
      </c>
      <c r="J14" s="79">
        <f t="shared" si="2"/>
        <v>0.0001451380871828144</v>
      </c>
      <c r="K14" s="77">
        <v>0.21357753737</v>
      </c>
      <c r="L14" s="79">
        <f t="shared" si="3"/>
        <v>0.003296068226095385</v>
      </c>
      <c r="M14" s="77">
        <v>0.12928106623559998</v>
      </c>
      <c r="N14" s="79">
        <f t="shared" si="4"/>
        <v>0.00041778378146995864</v>
      </c>
      <c r="O14" s="77">
        <v>0.0403293208424</v>
      </c>
      <c r="P14" s="79">
        <f t="shared" si="5"/>
        <v>0.00028761617892019813</v>
      </c>
      <c r="Q14" s="77">
        <v>0</v>
      </c>
      <c r="R14" s="78">
        <f t="shared" si="6"/>
        <v>0</v>
      </c>
      <c r="S14" s="117">
        <v>1.6698871936673498</v>
      </c>
      <c r="T14" s="118">
        <f t="shared" si="7"/>
        <v>0.008758358721115278</v>
      </c>
      <c r="U14" s="77">
        <v>0</v>
      </c>
      <c r="V14" s="79">
        <f t="shared" si="8"/>
        <v>0</v>
      </c>
      <c r="W14" s="77">
        <v>0.2123082612924</v>
      </c>
      <c r="X14" s="79">
        <f t="shared" si="9"/>
        <v>0.0006722457231983461</v>
      </c>
      <c r="Y14" s="77">
        <v>0</v>
      </c>
      <c r="Z14" s="79">
        <f t="shared" si="10"/>
        <v>0</v>
      </c>
      <c r="AA14" s="16"/>
      <c r="AB14" s="40"/>
      <c r="AC14" s="16"/>
      <c r="AD14" s="40"/>
      <c r="AE14" s="16"/>
      <c r="AF14" s="40"/>
      <c r="AG14" s="16"/>
      <c r="AH14" s="40"/>
      <c r="AI14" s="16"/>
      <c r="AJ14" s="40"/>
    </row>
    <row r="15" spans="2:36" ht="15">
      <c r="B15" s="9"/>
      <c r="C15" s="123"/>
      <c r="D15" s="80">
        <v>122</v>
      </c>
      <c r="E15" s="77">
        <v>4.6919474416872875</v>
      </c>
      <c r="F15" s="79">
        <f t="shared" si="0"/>
        <v>0.014715530237011328</v>
      </c>
      <c r="G15" s="77">
        <v>0.502724013858</v>
      </c>
      <c r="H15" s="79">
        <f t="shared" si="1"/>
        <v>0.002777576644441061</v>
      </c>
      <c r="I15" s="77">
        <v>0.5966122342160999</v>
      </c>
      <c r="J15" s="79">
        <f t="shared" si="2"/>
        <v>0.0038232745794755016</v>
      </c>
      <c r="K15" s="77">
        <v>0.409453318519</v>
      </c>
      <c r="L15" s="79">
        <f t="shared" si="3"/>
        <v>0.0063189513740940706</v>
      </c>
      <c r="M15" s="77">
        <v>3.91884431198834</v>
      </c>
      <c r="N15" s="79">
        <f t="shared" si="4"/>
        <v>0.012664109628171407</v>
      </c>
      <c r="O15" s="77">
        <v>0.38260809805409995</v>
      </c>
      <c r="P15" s="79">
        <f t="shared" si="5"/>
        <v>0.0027286420125019885</v>
      </c>
      <c r="Q15" s="77">
        <v>0.9392263028591</v>
      </c>
      <c r="R15" s="78">
        <f t="shared" si="6"/>
        <v>0.013757746358217238</v>
      </c>
      <c r="S15" s="117">
        <v>13.637544437891798</v>
      </c>
      <c r="T15" s="118">
        <f t="shared" si="7"/>
        <v>0.07152729041528318</v>
      </c>
      <c r="U15" s="77">
        <v>1.1946677436893</v>
      </c>
      <c r="V15" s="79">
        <f t="shared" si="8"/>
        <v>0.006804913389201907</v>
      </c>
      <c r="W15" s="77">
        <v>2.0611996692439303</v>
      </c>
      <c r="X15" s="79">
        <f t="shared" si="9"/>
        <v>0.006526513164736087</v>
      </c>
      <c r="Y15" s="77">
        <v>0.05510497635653001</v>
      </c>
      <c r="Z15" s="79">
        <f t="shared" si="10"/>
        <v>0.0006312549954709797</v>
      </c>
      <c r="AA15" s="16"/>
      <c r="AB15" s="40"/>
      <c r="AC15" s="16"/>
      <c r="AD15" s="40"/>
      <c r="AE15" s="16"/>
      <c r="AF15" s="40"/>
      <c r="AG15" s="16"/>
      <c r="AH15" s="40"/>
      <c r="AI15" s="16"/>
      <c r="AJ15" s="40"/>
    </row>
    <row r="16" spans="2:36" ht="15">
      <c r="B16" s="9"/>
      <c r="C16" s="123"/>
      <c r="D16" s="80">
        <v>123</v>
      </c>
      <c r="E16" s="77">
        <v>0</v>
      </c>
      <c r="F16" s="79">
        <f t="shared" si="0"/>
        <v>0</v>
      </c>
      <c r="G16" s="77">
        <v>0</v>
      </c>
      <c r="H16" s="79">
        <f t="shared" si="1"/>
        <v>0</v>
      </c>
      <c r="I16" s="77">
        <v>0</v>
      </c>
      <c r="J16" s="79">
        <f t="shared" si="2"/>
        <v>0</v>
      </c>
      <c r="K16" s="77">
        <v>0</v>
      </c>
      <c r="L16" s="79">
        <f t="shared" si="3"/>
        <v>0</v>
      </c>
      <c r="M16" s="77">
        <v>0</v>
      </c>
      <c r="N16" s="79">
        <f t="shared" si="4"/>
        <v>0</v>
      </c>
      <c r="O16" s="77">
        <v>0</v>
      </c>
      <c r="P16" s="79">
        <f t="shared" si="5"/>
        <v>0</v>
      </c>
      <c r="Q16" s="77">
        <v>0</v>
      </c>
      <c r="R16" s="78">
        <f t="shared" si="6"/>
        <v>0</v>
      </c>
      <c r="S16" s="117">
        <v>0</v>
      </c>
      <c r="T16" s="118">
        <f t="shared" si="7"/>
        <v>0</v>
      </c>
      <c r="U16" s="77">
        <v>0</v>
      </c>
      <c r="V16" s="79">
        <f t="shared" si="8"/>
        <v>0</v>
      </c>
      <c r="W16" s="77">
        <v>0</v>
      </c>
      <c r="X16" s="79">
        <f t="shared" si="9"/>
        <v>0</v>
      </c>
      <c r="Y16" s="77">
        <v>0</v>
      </c>
      <c r="Z16" s="79">
        <f t="shared" si="10"/>
        <v>0</v>
      </c>
      <c r="AA16" s="16"/>
      <c r="AB16" s="40"/>
      <c r="AC16" s="16"/>
      <c r="AD16" s="40"/>
      <c r="AE16" s="16"/>
      <c r="AF16" s="40"/>
      <c r="AG16" s="16"/>
      <c r="AH16" s="40"/>
      <c r="AI16" s="16"/>
      <c r="AJ16" s="40"/>
    </row>
    <row r="17" spans="2:36" ht="15">
      <c r="B17" s="9"/>
      <c r="C17" s="123"/>
      <c r="D17" s="80">
        <v>125</v>
      </c>
      <c r="E17" s="77">
        <v>0</v>
      </c>
      <c r="F17" s="79">
        <f t="shared" si="0"/>
        <v>0</v>
      </c>
      <c r="G17" s="77">
        <v>0</v>
      </c>
      <c r="H17" s="79">
        <f t="shared" si="1"/>
        <v>0</v>
      </c>
      <c r="I17" s="77">
        <v>0</v>
      </c>
      <c r="J17" s="79">
        <f t="shared" si="2"/>
        <v>0</v>
      </c>
      <c r="K17" s="77">
        <v>0</v>
      </c>
      <c r="L17" s="79">
        <f t="shared" si="3"/>
        <v>0</v>
      </c>
      <c r="M17" s="77">
        <v>0</v>
      </c>
      <c r="N17" s="79">
        <f t="shared" si="4"/>
        <v>0</v>
      </c>
      <c r="O17" s="77">
        <v>0</v>
      </c>
      <c r="P17" s="79">
        <f t="shared" si="5"/>
        <v>0</v>
      </c>
      <c r="Q17" s="77">
        <v>0</v>
      </c>
      <c r="R17" s="78">
        <f t="shared" si="6"/>
        <v>0</v>
      </c>
      <c r="S17" s="117">
        <v>0</v>
      </c>
      <c r="T17" s="118">
        <f t="shared" si="7"/>
        <v>0</v>
      </c>
      <c r="U17" s="77">
        <v>0</v>
      </c>
      <c r="V17" s="79">
        <f t="shared" si="8"/>
        <v>0</v>
      </c>
      <c r="W17" s="77">
        <v>0</v>
      </c>
      <c r="X17" s="79">
        <f t="shared" si="9"/>
        <v>0</v>
      </c>
      <c r="Y17" s="77">
        <v>0</v>
      </c>
      <c r="Z17" s="79">
        <f t="shared" si="10"/>
        <v>0</v>
      </c>
      <c r="AA17" s="16"/>
      <c r="AB17" s="40"/>
      <c r="AC17" s="16"/>
      <c r="AD17" s="40"/>
      <c r="AE17" s="16"/>
      <c r="AF17" s="40"/>
      <c r="AG17" s="16"/>
      <c r="AH17" s="40"/>
      <c r="AI17" s="16"/>
      <c r="AJ17" s="40"/>
    </row>
    <row r="18" spans="2:36" ht="15">
      <c r="B18" s="9"/>
      <c r="C18" s="123"/>
      <c r="D18" s="80">
        <v>126</v>
      </c>
      <c r="E18" s="77">
        <v>0</v>
      </c>
      <c r="F18" s="79">
        <f t="shared" si="0"/>
        <v>0</v>
      </c>
      <c r="G18" s="77">
        <v>0</v>
      </c>
      <c r="H18" s="79">
        <f t="shared" si="1"/>
        <v>0</v>
      </c>
      <c r="I18" s="77">
        <v>0</v>
      </c>
      <c r="J18" s="79">
        <f t="shared" si="2"/>
        <v>0</v>
      </c>
      <c r="K18" s="77">
        <v>0</v>
      </c>
      <c r="L18" s="79">
        <f t="shared" si="3"/>
        <v>0</v>
      </c>
      <c r="M18" s="77">
        <v>0</v>
      </c>
      <c r="N18" s="79">
        <f t="shared" si="4"/>
        <v>0</v>
      </c>
      <c r="O18" s="77">
        <v>0</v>
      </c>
      <c r="P18" s="79">
        <f t="shared" si="5"/>
        <v>0</v>
      </c>
      <c r="Q18" s="77">
        <v>0</v>
      </c>
      <c r="R18" s="78">
        <f t="shared" si="6"/>
        <v>0</v>
      </c>
      <c r="S18" s="117">
        <v>0</v>
      </c>
      <c r="T18" s="118">
        <f t="shared" si="7"/>
        <v>0</v>
      </c>
      <c r="U18" s="77">
        <v>0</v>
      </c>
      <c r="V18" s="79">
        <f t="shared" si="8"/>
        <v>0</v>
      </c>
      <c r="W18" s="77">
        <v>0</v>
      </c>
      <c r="X18" s="79">
        <f t="shared" si="9"/>
        <v>0</v>
      </c>
      <c r="Y18" s="77">
        <v>0</v>
      </c>
      <c r="Z18" s="79">
        <f t="shared" si="10"/>
        <v>0</v>
      </c>
      <c r="AA18" s="16"/>
      <c r="AB18" s="40"/>
      <c r="AC18" s="16"/>
      <c r="AD18" s="40"/>
      <c r="AE18" s="16"/>
      <c r="AF18" s="40"/>
      <c r="AG18" s="16"/>
      <c r="AH18" s="40"/>
      <c r="AI18" s="16"/>
      <c r="AJ18" s="40"/>
    </row>
    <row r="19" spans="2:36" ht="15">
      <c r="B19" s="9"/>
      <c r="C19" s="123"/>
      <c r="D19" s="80">
        <v>201</v>
      </c>
      <c r="E19" s="77">
        <v>0</v>
      </c>
      <c r="F19" s="79">
        <f t="shared" si="0"/>
        <v>0</v>
      </c>
      <c r="G19" s="77">
        <v>0</v>
      </c>
      <c r="H19" s="79">
        <f t="shared" si="1"/>
        <v>0</v>
      </c>
      <c r="I19" s="77">
        <v>0</v>
      </c>
      <c r="J19" s="79">
        <f t="shared" si="2"/>
        <v>0</v>
      </c>
      <c r="K19" s="77">
        <v>0</v>
      </c>
      <c r="L19" s="79">
        <f t="shared" si="3"/>
        <v>0</v>
      </c>
      <c r="M19" s="77">
        <v>0</v>
      </c>
      <c r="N19" s="79">
        <f t="shared" si="4"/>
        <v>0</v>
      </c>
      <c r="O19" s="77">
        <v>0</v>
      </c>
      <c r="P19" s="79">
        <f t="shared" si="5"/>
        <v>0</v>
      </c>
      <c r="Q19" s="77">
        <v>0</v>
      </c>
      <c r="R19" s="78">
        <f t="shared" si="6"/>
        <v>0</v>
      </c>
      <c r="S19" s="117">
        <v>0</v>
      </c>
      <c r="T19" s="118">
        <f t="shared" si="7"/>
        <v>0</v>
      </c>
      <c r="U19" s="77">
        <v>0</v>
      </c>
      <c r="V19" s="79">
        <f t="shared" si="8"/>
        <v>0</v>
      </c>
      <c r="W19" s="77">
        <v>0</v>
      </c>
      <c r="X19" s="79">
        <f t="shared" si="9"/>
        <v>0</v>
      </c>
      <c r="Y19" s="77">
        <v>0</v>
      </c>
      <c r="Z19" s="79">
        <f t="shared" si="10"/>
        <v>0</v>
      </c>
      <c r="AA19" s="16"/>
      <c r="AB19" s="40"/>
      <c r="AC19" s="16"/>
      <c r="AD19" s="40"/>
      <c r="AE19" s="16"/>
      <c r="AF19" s="40"/>
      <c r="AG19" s="16"/>
      <c r="AH19" s="40"/>
      <c r="AI19" s="16"/>
      <c r="AJ19" s="40"/>
    </row>
    <row r="20" spans="2:36" ht="15">
      <c r="B20" s="9"/>
      <c r="C20" s="123"/>
      <c r="D20" s="80">
        <v>202</v>
      </c>
      <c r="E20" s="77">
        <v>0.202618961455</v>
      </c>
      <c r="F20" s="79">
        <f t="shared" si="0"/>
        <v>0.0006354814266228535</v>
      </c>
      <c r="G20" s="77">
        <v>0.02744818002191</v>
      </c>
      <c r="H20" s="79">
        <f t="shared" si="1"/>
        <v>0.00015165263973804447</v>
      </c>
      <c r="I20" s="77">
        <v>0.19300317367206002</v>
      </c>
      <c r="J20" s="79">
        <f t="shared" si="2"/>
        <v>0.0012368236608959733</v>
      </c>
      <c r="K20" s="77">
        <v>0.0171271763867</v>
      </c>
      <c r="L20" s="79">
        <f t="shared" si="3"/>
        <v>0.0002643177863463022</v>
      </c>
      <c r="M20" s="77">
        <v>0.13932529122183013</v>
      </c>
      <c r="N20" s="79">
        <f t="shared" si="4"/>
        <v>0.00045024262806575457</v>
      </c>
      <c r="O20" s="77">
        <v>0.0214201127979</v>
      </c>
      <c r="P20" s="79">
        <f t="shared" si="5"/>
        <v>0.00015276158552351673</v>
      </c>
      <c r="Q20" s="77">
        <v>0.0025150130214569998</v>
      </c>
      <c r="R20" s="78">
        <f t="shared" si="6"/>
        <v>3.6839802219646415E-05</v>
      </c>
      <c r="S20" s="117">
        <v>1.5960731233322474</v>
      </c>
      <c r="T20" s="118">
        <f t="shared" si="7"/>
        <v>0.00837121274555949</v>
      </c>
      <c r="U20" s="77">
        <v>0.05276682904847001</v>
      </c>
      <c r="V20" s="79">
        <f t="shared" si="8"/>
        <v>0.00030056365327885403</v>
      </c>
      <c r="W20" s="77">
        <v>0.10665313836331</v>
      </c>
      <c r="X20" s="79">
        <f t="shared" si="9"/>
        <v>0.00033770290281673153</v>
      </c>
      <c r="Y20" s="77">
        <v>0.03459034551296</v>
      </c>
      <c r="Z20" s="79">
        <f t="shared" si="10"/>
        <v>0.000396249664619186</v>
      </c>
      <c r="AA20" s="16"/>
      <c r="AB20" s="40"/>
      <c r="AC20" s="16"/>
      <c r="AD20" s="40"/>
      <c r="AE20" s="16"/>
      <c r="AF20" s="40"/>
      <c r="AG20" s="16"/>
      <c r="AH20" s="40"/>
      <c r="AI20" s="16"/>
      <c r="AJ20" s="40"/>
    </row>
    <row r="21" spans="2:36" ht="15.75" thickBot="1">
      <c r="B21" s="9"/>
      <c r="C21" s="124"/>
      <c r="D21" s="81">
        <v>203</v>
      </c>
      <c r="E21" s="82">
        <v>0</v>
      </c>
      <c r="F21" s="83">
        <f t="shared" si="0"/>
        <v>0</v>
      </c>
      <c r="G21" s="77">
        <v>0</v>
      </c>
      <c r="H21" s="79">
        <f t="shared" si="1"/>
        <v>0</v>
      </c>
      <c r="I21" s="77">
        <v>0</v>
      </c>
      <c r="J21" s="79">
        <f t="shared" si="2"/>
        <v>0</v>
      </c>
      <c r="K21" s="77">
        <v>0</v>
      </c>
      <c r="L21" s="79">
        <f t="shared" si="3"/>
        <v>0</v>
      </c>
      <c r="M21" s="77">
        <v>0</v>
      </c>
      <c r="N21" s="79">
        <f t="shared" si="4"/>
        <v>0</v>
      </c>
      <c r="O21" s="77">
        <v>0</v>
      </c>
      <c r="P21" s="79">
        <f t="shared" si="5"/>
        <v>0</v>
      </c>
      <c r="Q21" s="77">
        <v>0</v>
      </c>
      <c r="R21" s="78">
        <f t="shared" si="6"/>
        <v>0</v>
      </c>
      <c r="S21" s="117">
        <v>0</v>
      </c>
      <c r="T21" s="118">
        <f t="shared" si="7"/>
        <v>0</v>
      </c>
      <c r="U21" s="77">
        <v>0</v>
      </c>
      <c r="V21" s="79">
        <f t="shared" si="8"/>
        <v>0</v>
      </c>
      <c r="W21" s="77">
        <v>0</v>
      </c>
      <c r="X21" s="79">
        <f t="shared" si="9"/>
        <v>0</v>
      </c>
      <c r="Y21" s="77">
        <v>0</v>
      </c>
      <c r="Z21" s="79">
        <f t="shared" si="10"/>
        <v>0</v>
      </c>
      <c r="AA21" s="16"/>
      <c r="AB21" s="40"/>
      <c r="AC21" s="16"/>
      <c r="AD21" s="40"/>
      <c r="AE21" s="16"/>
      <c r="AF21" s="40"/>
      <c r="AG21" s="16"/>
      <c r="AH21" s="40"/>
      <c r="AI21" s="16"/>
      <c r="AJ21" s="40"/>
    </row>
    <row r="22" spans="3:36" ht="15.75" thickBot="1">
      <c r="C22" s="221" t="s">
        <v>167</v>
      </c>
      <c r="D22" s="214"/>
      <c r="E22" s="213">
        <f>SUM(E5:E21)</f>
        <v>318.8432469722685</v>
      </c>
      <c r="F22" s="222"/>
      <c r="G22" s="213">
        <f>SUM(G5:G21)</f>
        <v>180.9937503845783</v>
      </c>
      <c r="H22" s="222"/>
      <c r="I22" s="213">
        <f>SUM(I5:I21)</f>
        <v>156.04744619151745</v>
      </c>
      <c r="J22" s="222"/>
      <c r="K22" s="213">
        <f>SUM(K5:K21)</f>
        <v>64.79766883436449</v>
      </c>
      <c r="L22" s="222"/>
      <c r="M22" s="213">
        <f>SUM(M5:M21)</f>
        <v>309.4449137798714</v>
      </c>
      <c r="N22" s="222"/>
      <c r="O22" s="213">
        <f>SUM(O5:O21)</f>
        <v>140.21923590602236</v>
      </c>
      <c r="P22" s="222"/>
      <c r="Q22" s="213">
        <f>SUM(Q5:Q21)</f>
        <v>68.2689067238195</v>
      </c>
      <c r="R22" s="222"/>
      <c r="S22" s="217">
        <f>SUM(S5:S21)</f>
        <v>190.6621145399613</v>
      </c>
      <c r="T22" s="218"/>
      <c r="U22" s="213">
        <f>SUM(U5:U21)</f>
        <v>175.55958104992325</v>
      </c>
      <c r="V22" s="214"/>
      <c r="W22" s="213">
        <f>SUM(W5:W21)</f>
        <v>315.81943025580017</v>
      </c>
      <c r="X22" s="214"/>
      <c r="Y22" s="213">
        <f>SUM(Y5:Y21)</f>
        <v>87.29432123608963</v>
      </c>
      <c r="Z22" s="214"/>
      <c r="AA22" s="177"/>
      <c r="AB22" s="166"/>
      <c r="AC22" s="177"/>
      <c r="AD22" s="166"/>
      <c r="AE22" s="177"/>
      <c r="AF22" s="166"/>
      <c r="AG22" s="177"/>
      <c r="AH22" s="166"/>
      <c r="AI22" s="177"/>
      <c r="AJ22" s="166"/>
    </row>
    <row r="23" spans="3:36" ht="15.75" thickBot="1">
      <c r="C23" s="234" t="s">
        <v>202</v>
      </c>
      <c r="D23" s="235"/>
      <c r="E23" s="215">
        <f>SUM(E6:E18)</f>
        <v>275.2073082511929</v>
      </c>
      <c r="F23" s="216"/>
      <c r="G23" s="215">
        <f>SUM(G6:G18)</f>
        <v>120.56613624563498</v>
      </c>
      <c r="H23" s="216"/>
      <c r="I23" s="215">
        <f>SUM(I6:I18)</f>
        <v>100.30437220386179</v>
      </c>
      <c r="J23" s="216"/>
      <c r="K23" s="215">
        <f>SUM(K6:K18)</f>
        <v>46.97206809751354</v>
      </c>
      <c r="L23" s="216"/>
      <c r="M23" s="215">
        <f>SUM(M6:M18)</f>
        <v>272.20494457613484</v>
      </c>
      <c r="N23" s="216"/>
      <c r="O23" s="215">
        <f>SUM(O6:O18)</f>
        <v>129.92536540909623</v>
      </c>
      <c r="P23" s="236"/>
      <c r="Q23" s="236">
        <f>SUM(Q6:Q18)</f>
        <v>55.80056637607056</v>
      </c>
      <c r="R23" s="216"/>
      <c r="S23" s="237">
        <f>SUM(S6:S18)</f>
        <v>74.97512647029822</v>
      </c>
      <c r="T23" s="238"/>
      <c r="U23" s="215">
        <f>SUM(U6:U18)</f>
        <v>151.13829933770478</v>
      </c>
      <c r="V23" s="216"/>
      <c r="W23" s="215">
        <f>SUM(W6:W18)</f>
        <v>189.50434970234872</v>
      </c>
      <c r="X23" s="216"/>
      <c r="Y23" s="215">
        <f>SUM(Y6:Y18)</f>
        <v>77.07098444047041</v>
      </c>
      <c r="Z23" s="216"/>
      <c r="AA23" s="16"/>
      <c r="AB23" s="1"/>
      <c r="AC23" s="16"/>
      <c r="AD23" s="16"/>
      <c r="AE23" s="16"/>
      <c r="AF23" s="16"/>
      <c r="AG23" s="16"/>
      <c r="AH23" s="16"/>
      <c r="AI23" s="16"/>
      <c r="AJ23" s="16"/>
    </row>
    <row r="24" spans="3:36" ht="15.75" thickBot="1">
      <c r="C24" s="223" t="s">
        <v>203</v>
      </c>
      <c r="D24" s="224"/>
      <c r="E24" s="215">
        <f>SUM(E19:E21,E5)</f>
        <v>43.635938721075625</v>
      </c>
      <c r="F24" s="216"/>
      <c r="G24" s="215">
        <f>SUM(G19:G21,G5)</f>
        <v>60.427614138943326</v>
      </c>
      <c r="H24" s="216"/>
      <c r="I24" s="215">
        <f>SUM(I19:I21,I5)</f>
        <v>55.74307398765565</v>
      </c>
      <c r="J24" s="216"/>
      <c r="K24" s="215">
        <f>SUM(K19:K21,K5)</f>
        <v>17.82560073685095</v>
      </c>
      <c r="L24" s="216"/>
      <c r="M24" s="215">
        <f>SUM(M19:M21,M5)</f>
        <v>37.23996920373656</v>
      </c>
      <c r="N24" s="216"/>
      <c r="O24" s="215">
        <f>SUM(O19:O21,O5)</f>
        <v>10.29387049692614</v>
      </c>
      <c r="P24" s="216"/>
      <c r="Q24" s="215">
        <f>SUM(Q19:Q21,Q5)</f>
        <v>12.46834034774894</v>
      </c>
      <c r="R24" s="236"/>
      <c r="S24" s="242">
        <f>SUM(S19:S21,S5)</f>
        <v>115.6869880696631</v>
      </c>
      <c r="T24" s="238"/>
      <c r="U24" s="215">
        <f>SUM(U19:U21,U5)</f>
        <v>24.42128171221847</v>
      </c>
      <c r="V24" s="216"/>
      <c r="W24" s="215">
        <f>SUM(W19:W21,W5)</f>
        <v>126.31508055345152</v>
      </c>
      <c r="X24" s="216"/>
      <c r="Y24" s="215">
        <f>SUM(Y19:Y21,Y5)</f>
        <v>10.223336795619224</v>
      </c>
      <c r="Z24" s="216"/>
      <c r="AA24" s="56"/>
      <c r="AB24" s="56"/>
      <c r="AC24" s="177"/>
      <c r="AD24" s="177"/>
      <c r="AE24" s="177"/>
      <c r="AF24" s="177"/>
      <c r="AG24" s="177"/>
      <c r="AH24" s="177"/>
      <c r="AI24" s="177"/>
      <c r="AJ24" s="177"/>
    </row>
    <row r="25" spans="3:36" ht="15.75" thickBot="1">
      <c r="C25" s="229" t="s">
        <v>183</v>
      </c>
      <c r="D25" s="230"/>
      <c r="E25" s="244">
        <f>E23/E22</f>
        <v>0.8631429734346205</v>
      </c>
      <c r="F25" s="245"/>
      <c r="G25" s="244">
        <f>G23/G22</f>
        <v>0.6661342504338089</v>
      </c>
      <c r="H25" s="245"/>
      <c r="I25" s="240">
        <f>I23/I22</f>
        <v>0.6427812479594056</v>
      </c>
      <c r="J25" s="240"/>
      <c r="K25" s="240">
        <f>K23/K22</f>
        <v>0.7249036723463514</v>
      </c>
      <c r="L25" s="240"/>
      <c r="M25" s="240">
        <f>M23/M22</f>
        <v>0.8796555782777292</v>
      </c>
      <c r="N25" s="240"/>
      <c r="O25" s="240">
        <f>O23/O22</f>
        <v>0.9265873157101977</v>
      </c>
      <c r="P25" s="240"/>
      <c r="Q25" s="240">
        <f>Q23/Q22</f>
        <v>0.8173642885744552</v>
      </c>
      <c r="R25" s="240"/>
      <c r="S25" s="228">
        <f>S23/S22</f>
        <v>0.39323557619824895</v>
      </c>
      <c r="T25" s="228"/>
      <c r="U25" s="240">
        <f>U23/U22</f>
        <v>0.8608946229754679</v>
      </c>
      <c r="V25" s="240"/>
      <c r="W25" s="240">
        <f>W23/W22</f>
        <v>0.6000401860925983</v>
      </c>
      <c r="X25" s="240"/>
      <c r="Y25" s="240">
        <f>Y23/Y22</f>
        <v>0.88288657668842</v>
      </c>
      <c r="Z25" s="245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</row>
    <row r="26" spans="3:36" ht="15.75" thickBot="1">
      <c r="C26" s="229" t="s">
        <v>204</v>
      </c>
      <c r="D26" s="230"/>
      <c r="E26" s="246">
        <f>E24/E22</f>
        <v>0.13685702656537957</v>
      </c>
      <c r="F26" s="247"/>
      <c r="G26" s="246">
        <f>G24/G22</f>
        <v>0.3338657495661911</v>
      </c>
      <c r="H26" s="247"/>
      <c r="I26" s="243">
        <f>I24/I22</f>
        <v>0.3572187520405943</v>
      </c>
      <c r="J26" s="243"/>
      <c r="K26" s="243">
        <f>K24/K22</f>
        <v>0.27509632765364866</v>
      </c>
      <c r="L26" s="243"/>
      <c r="M26" s="243">
        <f>M24/M22</f>
        <v>0.12034442172227075</v>
      </c>
      <c r="N26" s="243"/>
      <c r="O26" s="243">
        <f>O24/O22</f>
        <v>0.07341268428980237</v>
      </c>
      <c r="P26" s="243"/>
      <c r="Q26" s="243">
        <f>Q24/Q22</f>
        <v>0.1826357114255449</v>
      </c>
      <c r="R26" s="243"/>
      <c r="S26" s="248">
        <f>S24/S22</f>
        <v>0.6067644238017512</v>
      </c>
      <c r="T26" s="248"/>
      <c r="U26" s="243">
        <f>U24/U22</f>
        <v>0.13910537702453207</v>
      </c>
      <c r="V26" s="243"/>
      <c r="W26" s="243">
        <f>W24/W22</f>
        <v>0.3999598139074019</v>
      </c>
      <c r="X26" s="243"/>
      <c r="Y26" s="243">
        <f>Y24/Y22</f>
        <v>0.11711342331158013</v>
      </c>
      <c r="Z26" s="247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5:23" ht="15">
      <c r="E27" s="126"/>
      <c r="F27" s="126"/>
      <c r="G27" s="127"/>
      <c r="H27" s="16"/>
      <c r="I27" s="16"/>
      <c r="J27" s="127"/>
      <c r="K27" s="127"/>
      <c r="L27" s="127"/>
      <c r="M27" s="16"/>
      <c r="N27" s="16"/>
      <c r="P27" s="6"/>
      <c r="R27" s="6"/>
      <c r="S27" s="6"/>
      <c r="T27" s="6"/>
      <c r="U27" s="6"/>
      <c r="V27" s="6"/>
      <c r="W27" s="6"/>
    </row>
    <row r="28" spans="5:36" ht="15.75" thickBot="1">
      <c r="E28" s="184" t="s">
        <v>11</v>
      </c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25"/>
      <c r="W28" s="125"/>
      <c r="X28" s="182"/>
      <c r="Y28" s="183"/>
      <c r="Z28" s="128"/>
      <c r="AA28" s="10"/>
      <c r="AB28" s="56"/>
      <c r="AC28" s="10"/>
      <c r="AD28" s="10"/>
      <c r="AE28" s="10"/>
      <c r="AF28" s="10"/>
      <c r="AG28" s="10"/>
      <c r="AH28" s="10"/>
      <c r="AI28" s="10"/>
      <c r="AJ28" s="10"/>
    </row>
    <row r="29" spans="5:36" ht="15.75" thickBot="1">
      <c r="E29" s="225" t="s">
        <v>184</v>
      </c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7"/>
      <c r="Z29" s="97"/>
      <c r="AA29" s="57"/>
      <c r="AB29" s="56"/>
      <c r="AC29" s="10"/>
      <c r="AD29" s="10"/>
      <c r="AE29" s="10"/>
      <c r="AF29" s="10"/>
      <c r="AG29" s="10"/>
      <c r="AH29" s="10"/>
      <c r="AI29" s="10"/>
      <c r="AJ29" s="10"/>
    </row>
    <row r="30" spans="5:36" ht="15.75" thickBot="1">
      <c r="E30" s="3" t="s">
        <v>106</v>
      </c>
      <c r="F30" s="93"/>
      <c r="G30" s="3" t="s">
        <v>107</v>
      </c>
      <c r="H30" s="93"/>
      <c r="I30" s="3" t="s">
        <v>108</v>
      </c>
      <c r="J30" s="93"/>
      <c r="K30" s="3" t="s">
        <v>109</v>
      </c>
      <c r="L30" s="93"/>
      <c r="M30" s="3" t="s">
        <v>110</v>
      </c>
      <c r="N30" s="93"/>
      <c r="O30" s="3" t="s">
        <v>111</v>
      </c>
      <c r="P30" s="93"/>
      <c r="Q30" s="94" t="s">
        <v>112</v>
      </c>
      <c r="R30" s="95"/>
      <c r="S30" s="3" t="s">
        <v>113</v>
      </c>
      <c r="T30" s="93"/>
      <c r="U30" s="3" t="s">
        <v>114</v>
      </c>
      <c r="V30" s="93"/>
      <c r="W30" s="3" t="s">
        <v>115</v>
      </c>
      <c r="X30" s="93"/>
      <c r="Y30" s="142" t="s">
        <v>116</v>
      </c>
      <c r="Z30" s="143"/>
      <c r="AA30" s="144"/>
      <c r="AB30" s="145"/>
      <c r="AC30" s="10"/>
      <c r="AD30" s="10"/>
      <c r="AE30" s="10"/>
      <c r="AF30" s="10"/>
      <c r="AG30" s="10"/>
      <c r="AH30" s="10"/>
      <c r="AI30" s="10"/>
      <c r="AJ30" s="10"/>
    </row>
    <row r="31" spans="3:36" ht="15" customHeight="1">
      <c r="C31" s="193" t="s">
        <v>164</v>
      </c>
      <c r="D31" s="12" t="s">
        <v>6</v>
      </c>
      <c r="E31" s="20" t="s">
        <v>165</v>
      </c>
      <c r="F31" s="21" t="s">
        <v>5</v>
      </c>
      <c r="G31" s="20" t="s">
        <v>165</v>
      </c>
      <c r="H31" s="21" t="s">
        <v>5</v>
      </c>
      <c r="I31" s="20" t="s">
        <v>165</v>
      </c>
      <c r="J31" s="21" t="s">
        <v>5</v>
      </c>
      <c r="K31" s="20" t="s">
        <v>165</v>
      </c>
      <c r="L31" s="21" t="s">
        <v>5</v>
      </c>
      <c r="M31" s="20" t="s">
        <v>165</v>
      </c>
      <c r="N31" s="21" t="s">
        <v>5</v>
      </c>
      <c r="O31" s="20" t="s">
        <v>165</v>
      </c>
      <c r="P31" s="21" t="s">
        <v>5</v>
      </c>
      <c r="Q31" s="19" t="s">
        <v>165</v>
      </c>
      <c r="R31" s="22" t="s">
        <v>5</v>
      </c>
      <c r="S31" s="20" t="s">
        <v>165</v>
      </c>
      <c r="T31" s="21" t="s">
        <v>5</v>
      </c>
      <c r="U31" s="20" t="s">
        <v>165</v>
      </c>
      <c r="V31" s="21" t="s">
        <v>5</v>
      </c>
      <c r="W31" s="20" t="s">
        <v>165</v>
      </c>
      <c r="X31" s="21" t="s">
        <v>5</v>
      </c>
      <c r="Y31" s="146" t="s">
        <v>165</v>
      </c>
      <c r="Z31" s="147" t="s">
        <v>5</v>
      </c>
      <c r="AA31" s="144"/>
      <c r="AB31" s="145"/>
      <c r="AC31" s="10"/>
      <c r="AD31" s="10"/>
      <c r="AE31" s="10"/>
      <c r="AF31" s="10"/>
      <c r="AG31" s="10"/>
      <c r="AH31" s="10"/>
      <c r="AI31" s="10"/>
      <c r="AJ31" s="10"/>
    </row>
    <row r="32" spans="1:36" ht="15">
      <c r="A32" s="2"/>
      <c r="C32" s="194"/>
      <c r="D32" s="17">
        <v>2</v>
      </c>
      <c r="E32" s="25">
        <v>59.30927238234561</v>
      </c>
      <c r="F32" s="34">
        <f>E32/$E$49</f>
        <v>0.5146424120845565</v>
      </c>
      <c r="G32" s="25">
        <v>42.679173656038685</v>
      </c>
      <c r="H32" s="34">
        <f>G32/$G$49</f>
        <v>0.20632548278354312</v>
      </c>
      <c r="I32" s="25">
        <v>35.60857912200569</v>
      </c>
      <c r="J32" s="34">
        <f>I32/$I$49</f>
        <v>0.2563842175055281</v>
      </c>
      <c r="K32" s="25">
        <v>21.229009673043326</v>
      </c>
      <c r="L32" s="34">
        <f>K32/$K$49</f>
        <v>0.10989523080380649</v>
      </c>
      <c r="M32" s="25">
        <v>60.39062359755109</v>
      </c>
      <c r="N32" s="24">
        <f>M32/$M$49</f>
        <v>0.2074261164931611</v>
      </c>
      <c r="O32" s="25">
        <v>88.60185943473603</v>
      </c>
      <c r="P32" s="24">
        <f>O32/$O$49</f>
        <v>0.6350293485579239</v>
      </c>
      <c r="Q32" s="25">
        <v>213.9009610049573</v>
      </c>
      <c r="R32" s="35">
        <f>Q32/$Q$49</f>
        <v>0.7438565766902148</v>
      </c>
      <c r="S32" s="25">
        <v>38.813844658206214</v>
      </c>
      <c r="T32" s="34">
        <f>S32/$S$49</f>
        <v>0.13322802862404226</v>
      </c>
      <c r="U32" s="25">
        <v>3.178659374722108</v>
      </c>
      <c r="V32" s="34">
        <f>U32/$U$49</f>
        <v>0.06084022521239925</v>
      </c>
      <c r="W32" s="25">
        <v>17.44400729305563</v>
      </c>
      <c r="X32" s="34">
        <f>W32/$W$49</f>
        <v>0.17181837957532842</v>
      </c>
      <c r="Y32" s="148">
        <v>40.00952960453953</v>
      </c>
      <c r="Z32" s="149">
        <f>Y32/$Y$49</f>
        <v>0.268618855734609</v>
      </c>
      <c r="AA32" s="144"/>
      <c r="AB32" s="150"/>
      <c r="AC32" s="10"/>
      <c r="AD32" s="10"/>
      <c r="AE32" s="10"/>
      <c r="AF32" s="10"/>
      <c r="AG32" s="10"/>
      <c r="AH32" s="10"/>
      <c r="AI32" s="10"/>
      <c r="AJ32" s="10"/>
    </row>
    <row r="33" spans="1:36" ht="15">
      <c r="A33" s="2"/>
      <c r="C33" s="194"/>
      <c r="D33" s="17">
        <v>111</v>
      </c>
      <c r="E33" s="25">
        <v>12.337689896170572</v>
      </c>
      <c r="F33" s="34">
        <f aca="true" t="shared" si="11" ref="F33:F48">E33/$E$49</f>
        <v>0.10705743356255569</v>
      </c>
      <c r="G33" s="25">
        <v>62.7191497312319</v>
      </c>
      <c r="H33" s="34">
        <f aca="true" t="shared" si="12" ref="H33:H48">G33/$G$49</f>
        <v>0.30320546860538355</v>
      </c>
      <c r="I33" s="25">
        <v>32.83307810026458</v>
      </c>
      <c r="J33" s="34">
        <f aca="true" t="shared" si="13" ref="J33:J48">I33/$I$49</f>
        <v>0.23640041935377504</v>
      </c>
      <c r="K33" s="25">
        <v>73.84162288580933</v>
      </c>
      <c r="L33" s="34">
        <f aca="true" t="shared" si="14" ref="L33:L48">K33/$K$49</f>
        <v>0.38225250800407856</v>
      </c>
      <c r="M33" s="25">
        <v>87.13473120674047</v>
      </c>
      <c r="N33" s="24">
        <f aca="true" t="shared" si="15" ref="N33:N48">M33/$M$49</f>
        <v>0.299285184175885</v>
      </c>
      <c r="O33" s="25">
        <v>10.899799621030823</v>
      </c>
      <c r="P33" s="24">
        <f aca="true" t="shared" si="16" ref="P33:P48">O33/$O$49</f>
        <v>0.07812130238478365</v>
      </c>
      <c r="Q33" s="25">
        <v>13.237206450604852</v>
      </c>
      <c r="R33" s="35">
        <f aca="true" t="shared" si="17" ref="R33:R48">Q33/$Q$49</f>
        <v>0.046033374646972026</v>
      </c>
      <c r="S33" s="25">
        <v>86.67618891754846</v>
      </c>
      <c r="T33" s="34">
        <f aca="true" t="shared" si="18" ref="T33:T48">S33/$S$49</f>
        <v>0.2975149171595545</v>
      </c>
      <c r="U33" s="25">
        <v>21.984033571351905</v>
      </c>
      <c r="V33" s="34">
        <f aca="true" t="shared" si="19" ref="V33:V48">U33/$U$49</f>
        <v>0.4207791385872941</v>
      </c>
      <c r="W33" s="25">
        <v>33.9016457035964</v>
      </c>
      <c r="X33" s="34">
        <f aca="true" t="shared" si="20" ref="X33:X48">W33/$W$49</f>
        <v>0.33392131359906624</v>
      </c>
      <c r="Y33" s="148">
        <v>24.844903760790622</v>
      </c>
      <c r="Z33" s="149">
        <f aca="true" t="shared" si="21" ref="Z33:Z48">Y33/$Y$49</f>
        <v>0.16680550071508068</v>
      </c>
      <c r="AA33" s="144"/>
      <c r="AB33" s="150"/>
      <c r="AC33" s="10"/>
      <c r="AD33" s="10"/>
      <c r="AE33" s="10"/>
      <c r="AF33" s="10"/>
      <c r="AG33" s="10"/>
      <c r="AH33" s="10"/>
      <c r="AI33" s="10"/>
      <c r="AJ33" s="10"/>
    </row>
    <row r="34" spans="1:36" ht="15">
      <c r="A34" s="2"/>
      <c r="C34" s="194"/>
      <c r="D34" s="17">
        <v>112</v>
      </c>
      <c r="E34" s="25">
        <v>17.54497147132155</v>
      </c>
      <c r="F34" s="34">
        <f t="shared" si="11"/>
        <v>0.1522424078944425</v>
      </c>
      <c r="G34" s="25">
        <v>24.114378164599998</v>
      </c>
      <c r="H34" s="34">
        <f t="shared" si="12"/>
        <v>0.11657701615626415</v>
      </c>
      <c r="I34" s="25">
        <v>22.648505547601754</v>
      </c>
      <c r="J34" s="34">
        <f t="shared" si="13"/>
        <v>0.16307079686038362</v>
      </c>
      <c r="K34" s="25">
        <v>34.72832380466057</v>
      </c>
      <c r="L34" s="34">
        <f t="shared" si="14"/>
        <v>0.1797765048262556</v>
      </c>
      <c r="M34" s="25">
        <v>45.2874515716</v>
      </c>
      <c r="N34" s="24">
        <f t="shared" si="15"/>
        <v>0.15555064090694407</v>
      </c>
      <c r="O34" s="25">
        <v>17.348737074744427</v>
      </c>
      <c r="P34" s="24">
        <f t="shared" si="16"/>
        <v>0.12434227987046624</v>
      </c>
      <c r="Q34" s="25">
        <v>20.256331654730452</v>
      </c>
      <c r="R34" s="35">
        <f t="shared" si="17"/>
        <v>0.0704429070827794</v>
      </c>
      <c r="S34" s="25">
        <v>54.01116968371978</v>
      </c>
      <c r="T34" s="34">
        <f t="shared" si="18"/>
        <v>0.18539265367826038</v>
      </c>
      <c r="U34" s="25">
        <v>9.191494984289664</v>
      </c>
      <c r="V34" s="34">
        <f t="shared" si="19"/>
        <v>0.17592719412777907</v>
      </c>
      <c r="W34" s="25">
        <v>16.475802292700003</v>
      </c>
      <c r="X34" s="34">
        <f t="shared" si="20"/>
        <v>0.16228184296059886</v>
      </c>
      <c r="Y34" s="148">
        <v>25.24964547724836</v>
      </c>
      <c r="Z34" s="149">
        <f t="shared" si="21"/>
        <v>0.16952288474377478</v>
      </c>
      <c r="AA34" s="144"/>
      <c r="AB34" s="150"/>
      <c r="AC34" s="10"/>
      <c r="AD34" s="10"/>
      <c r="AE34" s="10"/>
      <c r="AF34" s="10"/>
      <c r="AG34" s="10"/>
      <c r="AH34" s="10"/>
      <c r="AI34" s="10"/>
      <c r="AJ34" s="10"/>
    </row>
    <row r="35" spans="1:36" ht="15">
      <c r="A35" s="2"/>
      <c r="C35" s="194"/>
      <c r="D35" s="17">
        <v>113</v>
      </c>
      <c r="E35" s="25">
        <v>0</v>
      </c>
      <c r="F35" s="34">
        <f t="shared" si="11"/>
        <v>0</v>
      </c>
      <c r="G35" s="25">
        <v>0</v>
      </c>
      <c r="H35" s="34">
        <f t="shared" si="12"/>
        <v>0</v>
      </c>
      <c r="I35" s="25">
        <v>0</v>
      </c>
      <c r="J35" s="34">
        <f t="shared" si="13"/>
        <v>0</v>
      </c>
      <c r="K35" s="25">
        <v>0</v>
      </c>
      <c r="L35" s="34">
        <f t="shared" si="14"/>
        <v>0</v>
      </c>
      <c r="M35" s="25">
        <v>4.2841504079999995</v>
      </c>
      <c r="N35" s="24">
        <f t="shared" si="15"/>
        <v>0.014714944616668389</v>
      </c>
      <c r="O35" s="25">
        <v>0</v>
      </c>
      <c r="P35" s="24">
        <f t="shared" si="16"/>
        <v>0</v>
      </c>
      <c r="Q35" s="25">
        <v>2.635759785067</v>
      </c>
      <c r="R35" s="35">
        <f t="shared" si="17"/>
        <v>0.009166051622611625</v>
      </c>
      <c r="S35" s="25">
        <v>10.1583616675</v>
      </c>
      <c r="T35" s="34">
        <f t="shared" si="18"/>
        <v>0.03486844735245586</v>
      </c>
      <c r="U35" s="25">
        <v>0.54588969163631</v>
      </c>
      <c r="V35" s="34">
        <f t="shared" si="19"/>
        <v>0.010448446299215</v>
      </c>
      <c r="W35" s="25">
        <v>0</v>
      </c>
      <c r="X35" s="34">
        <f t="shared" si="20"/>
        <v>0</v>
      </c>
      <c r="Y35" s="148">
        <v>20.3978637733837</v>
      </c>
      <c r="Z35" s="149">
        <f t="shared" si="21"/>
        <v>0.13694864399543155</v>
      </c>
      <c r="AA35" s="144"/>
      <c r="AB35" s="150"/>
      <c r="AC35" s="10"/>
      <c r="AD35" s="10"/>
      <c r="AE35" s="10"/>
      <c r="AF35" s="10"/>
      <c r="AG35" s="10"/>
      <c r="AH35" s="10"/>
      <c r="AI35" s="10"/>
      <c r="AJ35" s="10"/>
    </row>
    <row r="36" spans="1:36" ht="15">
      <c r="A36" s="2"/>
      <c r="C36" s="194"/>
      <c r="D36" s="17">
        <v>114</v>
      </c>
      <c r="E36" s="25">
        <v>0</v>
      </c>
      <c r="F36" s="34">
        <f t="shared" si="11"/>
        <v>0</v>
      </c>
      <c r="G36" s="25">
        <v>0</v>
      </c>
      <c r="H36" s="34">
        <f t="shared" si="12"/>
        <v>0</v>
      </c>
      <c r="I36" s="25">
        <v>0</v>
      </c>
      <c r="J36" s="34">
        <f t="shared" si="13"/>
        <v>0</v>
      </c>
      <c r="K36" s="25">
        <v>0</v>
      </c>
      <c r="L36" s="34">
        <f t="shared" si="14"/>
        <v>0</v>
      </c>
      <c r="M36" s="25">
        <v>0</v>
      </c>
      <c r="N36" s="24">
        <f t="shared" si="15"/>
        <v>0</v>
      </c>
      <c r="O36" s="25">
        <v>0</v>
      </c>
      <c r="P36" s="24">
        <f t="shared" si="16"/>
        <v>0</v>
      </c>
      <c r="Q36" s="25">
        <v>0</v>
      </c>
      <c r="R36" s="35">
        <f t="shared" si="17"/>
        <v>0</v>
      </c>
      <c r="S36" s="25">
        <v>0</v>
      </c>
      <c r="T36" s="34">
        <f t="shared" si="18"/>
        <v>0</v>
      </c>
      <c r="U36" s="25">
        <v>0</v>
      </c>
      <c r="V36" s="34">
        <f t="shared" si="19"/>
        <v>0</v>
      </c>
      <c r="W36" s="25">
        <v>0</v>
      </c>
      <c r="X36" s="34">
        <f t="shared" si="20"/>
        <v>0</v>
      </c>
      <c r="Y36" s="148">
        <v>0</v>
      </c>
      <c r="Z36" s="149">
        <f t="shared" si="21"/>
        <v>0</v>
      </c>
      <c r="AA36" s="144"/>
      <c r="AB36" s="150"/>
      <c r="AC36" s="10"/>
      <c r="AD36" s="10"/>
      <c r="AE36" s="10"/>
      <c r="AF36" s="10"/>
      <c r="AG36" s="10"/>
      <c r="AH36" s="10"/>
      <c r="AI36" s="10"/>
      <c r="AJ36" s="10"/>
    </row>
    <row r="37" spans="1:36" ht="15">
      <c r="A37" s="2"/>
      <c r="C37" s="194"/>
      <c r="D37" s="17">
        <v>115</v>
      </c>
      <c r="E37" s="25">
        <v>0</v>
      </c>
      <c r="F37" s="34">
        <f t="shared" si="11"/>
        <v>0</v>
      </c>
      <c r="G37" s="25">
        <v>0</v>
      </c>
      <c r="H37" s="34">
        <f t="shared" si="12"/>
        <v>0</v>
      </c>
      <c r="I37" s="25">
        <v>0</v>
      </c>
      <c r="J37" s="34">
        <f t="shared" si="13"/>
        <v>0</v>
      </c>
      <c r="K37" s="25">
        <v>0</v>
      </c>
      <c r="L37" s="34">
        <f t="shared" si="14"/>
        <v>0</v>
      </c>
      <c r="M37" s="25">
        <v>0</v>
      </c>
      <c r="N37" s="24">
        <f t="shared" si="15"/>
        <v>0</v>
      </c>
      <c r="O37" s="25">
        <v>0</v>
      </c>
      <c r="P37" s="24">
        <f t="shared" si="16"/>
        <v>0</v>
      </c>
      <c r="Q37" s="25">
        <v>0</v>
      </c>
      <c r="R37" s="35">
        <f t="shared" si="17"/>
        <v>0</v>
      </c>
      <c r="S37" s="25">
        <v>0</v>
      </c>
      <c r="T37" s="34">
        <f t="shared" si="18"/>
        <v>0</v>
      </c>
      <c r="U37" s="25">
        <v>0</v>
      </c>
      <c r="V37" s="34">
        <f t="shared" si="19"/>
        <v>0</v>
      </c>
      <c r="W37" s="25">
        <v>0</v>
      </c>
      <c r="X37" s="34">
        <f t="shared" si="20"/>
        <v>0</v>
      </c>
      <c r="Y37" s="148">
        <v>0</v>
      </c>
      <c r="Z37" s="149">
        <f t="shared" si="21"/>
        <v>0</v>
      </c>
      <c r="AA37" s="144"/>
      <c r="AB37" s="150"/>
      <c r="AC37" s="10"/>
      <c r="AD37" s="10"/>
      <c r="AE37" s="10"/>
      <c r="AF37" s="10"/>
      <c r="AG37" s="10"/>
      <c r="AH37" s="10"/>
      <c r="AI37" s="10"/>
      <c r="AJ37" s="10"/>
    </row>
    <row r="38" spans="1:36" ht="15">
      <c r="A38" s="2"/>
      <c r="C38" s="194"/>
      <c r="D38" s="17">
        <v>116</v>
      </c>
      <c r="E38" s="25">
        <v>25.407453216542603</v>
      </c>
      <c r="F38" s="34">
        <f t="shared" si="11"/>
        <v>0.22046726393796098</v>
      </c>
      <c r="G38" s="25">
        <v>77.3409215694846</v>
      </c>
      <c r="H38" s="34">
        <f t="shared" si="12"/>
        <v>0.37389203245480923</v>
      </c>
      <c r="I38" s="25">
        <v>47.79740007801627</v>
      </c>
      <c r="J38" s="34">
        <f t="shared" si="13"/>
        <v>0.34414456628031326</v>
      </c>
      <c r="K38" s="25">
        <v>61.95477768220166</v>
      </c>
      <c r="L38" s="34">
        <f t="shared" si="14"/>
        <v>0.3207184271732455</v>
      </c>
      <c r="M38" s="25">
        <v>93.65713590765644</v>
      </c>
      <c r="N38" s="24">
        <f t="shared" si="15"/>
        <v>0.32168795130615524</v>
      </c>
      <c r="O38" s="25">
        <v>18.82922980935564</v>
      </c>
      <c r="P38" s="24">
        <f t="shared" si="16"/>
        <v>0.13495330251494486</v>
      </c>
      <c r="Q38" s="25">
        <v>34.33871278053558</v>
      </c>
      <c r="R38" s="35">
        <f t="shared" si="17"/>
        <v>0.11941543982257163</v>
      </c>
      <c r="S38" s="25">
        <v>101.67436126760627</v>
      </c>
      <c r="T38" s="34">
        <f t="shared" si="18"/>
        <v>0.34899595318568694</v>
      </c>
      <c r="U38" s="25">
        <v>16.301623857840184</v>
      </c>
      <c r="V38" s="34">
        <f t="shared" si="19"/>
        <v>0.3120165925062431</v>
      </c>
      <c r="W38" s="25">
        <v>33.01821182906498</v>
      </c>
      <c r="X38" s="34">
        <f t="shared" si="20"/>
        <v>0.32521974782728574</v>
      </c>
      <c r="Y38" s="148">
        <v>38.44340783281002</v>
      </c>
      <c r="Z38" s="149">
        <f t="shared" si="21"/>
        <v>0.2581041148111039</v>
      </c>
      <c r="AA38" s="144"/>
      <c r="AB38" s="150"/>
      <c r="AC38" s="10"/>
      <c r="AD38" s="10"/>
      <c r="AE38" s="10"/>
      <c r="AF38" s="10"/>
      <c r="AG38" s="10"/>
      <c r="AH38" s="10"/>
      <c r="AI38" s="10"/>
      <c r="AJ38" s="10"/>
    </row>
    <row r="39" spans="1:36" ht="15">
      <c r="A39" s="2"/>
      <c r="C39" s="194"/>
      <c r="D39" s="17">
        <v>117</v>
      </c>
      <c r="E39" s="25">
        <v>0</v>
      </c>
      <c r="F39" s="34">
        <f t="shared" si="11"/>
        <v>0</v>
      </c>
      <c r="G39" s="25">
        <v>0</v>
      </c>
      <c r="H39" s="34">
        <f t="shared" si="12"/>
        <v>0</v>
      </c>
      <c r="I39" s="25">
        <v>0</v>
      </c>
      <c r="J39" s="34">
        <f t="shared" si="13"/>
        <v>0</v>
      </c>
      <c r="K39" s="25">
        <v>0</v>
      </c>
      <c r="L39" s="34">
        <f t="shared" si="14"/>
        <v>0</v>
      </c>
      <c r="M39" s="25">
        <v>0</v>
      </c>
      <c r="N39" s="24">
        <f t="shared" si="15"/>
        <v>0</v>
      </c>
      <c r="O39" s="25">
        <v>0</v>
      </c>
      <c r="P39" s="24">
        <f t="shared" si="16"/>
        <v>0</v>
      </c>
      <c r="Q39" s="25">
        <v>0</v>
      </c>
      <c r="R39" s="35">
        <f t="shared" si="17"/>
        <v>0</v>
      </c>
      <c r="S39" s="25">
        <v>0</v>
      </c>
      <c r="T39" s="34">
        <f t="shared" si="18"/>
        <v>0</v>
      </c>
      <c r="U39" s="25">
        <v>0</v>
      </c>
      <c r="V39" s="34">
        <f t="shared" si="19"/>
        <v>0</v>
      </c>
      <c r="W39" s="25">
        <v>0</v>
      </c>
      <c r="X39" s="34">
        <f t="shared" si="20"/>
        <v>0</v>
      </c>
      <c r="Y39" s="148">
        <v>0</v>
      </c>
      <c r="Z39" s="149">
        <f t="shared" si="21"/>
        <v>0</v>
      </c>
      <c r="AA39" s="144"/>
      <c r="AB39" s="150"/>
      <c r="AC39" s="10"/>
      <c r="AD39" s="10"/>
      <c r="AE39" s="10"/>
      <c r="AF39" s="10"/>
      <c r="AG39" s="10"/>
      <c r="AH39" s="10"/>
      <c r="AI39" s="10"/>
      <c r="AJ39" s="10"/>
    </row>
    <row r="40" spans="1:36" ht="15">
      <c r="A40" s="2"/>
      <c r="C40" s="194"/>
      <c r="D40" s="17">
        <v>118</v>
      </c>
      <c r="E40" s="25">
        <v>0</v>
      </c>
      <c r="F40" s="34">
        <f t="shared" si="11"/>
        <v>0</v>
      </c>
      <c r="G40" s="25">
        <v>0</v>
      </c>
      <c r="H40" s="34">
        <f t="shared" si="12"/>
        <v>0</v>
      </c>
      <c r="I40" s="25">
        <v>0</v>
      </c>
      <c r="J40" s="34">
        <f t="shared" si="13"/>
        <v>0</v>
      </c>
      <c r="K40" s="25">
        <v>0</v>
      </c>
      <c r="L40" s="34">
        <f t="shared" si="14"/>
        <v>0</v>
      </c>
      <c r="M40" s="25">
        <v>0</v>
      </c>
      <c r="N40" s="24">
        <f t="shared" si="15"/>
        <v>0</v>
      </c>
      <c r="O40" s="25">
        <v>0</v>
      </c>
      <c r="P40" s="24">
        <f t="shared" si="16"/>
        <v>0</v>
      </c>
      <c r="Q40" s="25">
        <v>0</v>
      </c>
      <c r="R40" s="35">
        <f t="shared" si="17"/>
        <v>0</v>
      </c>
      <c r="S40" s="25">
        <v>0</v>
      </c>
      <c r="T40" s="34">
        <f t="shared" si="18"/>
        <v>0</v>
      </c>
      <c r="U40" s="25">
        <v>0</v>
      </c>
      <c r="V40" s="34">
        <f t="shared" si="19"/>
        <v>0</v>
      </c>
      <c r="W40" s="25">
        <v>0</v>
      </c>
      <c r="X40" s="34">
        <f t="shared" si="20"/>
        <v>0</v>
      </c>
      <c r="Y40" s="148">
        <v>0</v>
      </c>
      <c r="Z40" s="149">
        <f t="shared" si="21"/>
        <v>0</v>
      </c>
      <c r="AA40" s="144"/>
      <c r="AB40" s="150"/>
      <c r="AC40" s="10"/>
      <c r="AD40" s="10"/>
      <c r="AE40" s="10"/>
      <c r="AF40" s="10"/>
      <c r="AG40" s="10"/>
      <c r="AH40" s="10"/>
      <c r="AI40" s="10"/>
      <c r="AJ40" s="10"/>
    </row>
    <row r="41" spans="1:36" ht="15">
      <c r="A41" s="2"/>
      <c r="C41" s="194"/>
      <c r="D41" s="17">
        <v>121</v>
      </c>
      <c r="E41" s="25">
        <v>0</v>
      </c>
      <c r="F41" s="34">
        <f t="shared" si="11"/>
        <v>0</v>
      </c>
      <c r="G41" s="25">
        <v>0</v>
      </c>
      <c r="H41" s="34">
        <f t="shared" si="12"/>
        <v>0</v>
      </c>
      <c r="I41" s="25">
        <v>0</v>
      </c>
      <c r="J41" s="34">
        <f t="shared" si="13"/>
        <v>0</v>
      </c>
      <c r="K41" s="25">
        <v>0.11654009993699999</v>
      </c>
      <c r="L41" s="34">
        <f t="shared" si="14"/>
        <v>0.0006032877358729512</v>
      </c>
      <c r="M41" s="25">
        <v>0</v>
      </c>
      <c r="N41" s="24">
        <f t="shared" si="15"/>
        <v>0</v>
      </c>
      <c r="O41" s="25">
        <v>0</v>
      </c>
      <c r="P41" s="24">
        <f t="shared" si="16"/>
        <v>0</v>
      </c>
      <c r="Q41" s="25">
        <v>0.3590737997421</v>
      </c>
      <c r="R41" s="35">
        <f t="shared" si="17"/>
        <v>0.0012487059721490266</v>
      </c>
      <c r="S41" s="25">
        <v>0</v>
      </c>
      <c r="T41" s="34">
        <f t="shared" si="18"/>
        <v>0</v>
      </c>
      <c r="U41" s="25">
        <v>0</v>
      </c>
      <c r="V41" s="34">
        <f t="shared" si="19"/>
        <v>0</v>
      </c>
      <c r="W41" s="25">
        <v>0</v>
      </c>
      <c r="X41" s="34">
        <f t="shared" si="20"/>
        <v>0</v>
      </c>
      <c r="Y41" s="148">
        <v>0</v>
      </c>
      <c r="Z41" s="149">
        <f t="shared" si="21"/>
        <v>0</v>
      </c>
      <c r="AA41" s="144"/>
      <c r="AB41" s="150"/>
      <c r="AC41" s="10"/>
      <c r="AD41" s="10"/>
      <c r="AE41" s="10"/>
      <c r="AF41" s="10"/>
      <c r="AG41" s="10"/>
      <c r="AH41" s="10"/>
      <c r="AI41" s="10"/>
      <c r="AJ41" s="10"/>
    </row>
    <row r="42" spans="1:36" ht="15">
      <c r="A42" s="2"/>
      <c r="C42" s="194"/>
      <c r="D42" s="17">
        <v>122</v>
      </c>
      <c r="E42" s="25">
        <v>0.644267636655</v>
      </c>
      <c r="F42" s="34">
        <f t="shared" si="11"/>
        <v>0.0055904825204843075</v>
      </c>
      <c r="G42" s="25">
        <v>0</v>
      </c>
      <c r="H42" s="34">
        <f t="shared" si="12"/>
        <v>0</v>
      </c>
      <c r="I42" s="25">
        <v>0</v>
      </c>
      <c r="J42" s="34">
        <f t="shared" si="13"/>
        <v>0</v>
      </c>
      <c r="K42" s="25">
        <v>1.3047118639139619</v>
      </c>
      <c r="L42" s="34">
        <f t="shared" si="14"/>
        <v>0.006754041456740956</v>
      </c>
      <c r="M42" s="25">
        <v>0.388722969961</v>
      </c>
      <c r="N42" s="24">
        <f t="shared" si="15"/>
        <v>0.0013351625011861548</v>
      </c>
      <c r="O42" s="25">
        <v>2.9294736871327665</v>
      </c>
      <c r="P42" s="24">
        <f t="shared" si="16"/>
        <v>0.02099619329691151</v>
      </c>
      <c r="Q42" s="25">
        <v>2.6842054758611003</v>
      </c>
      <c r="R42" s="35">
        <f t="shared" si="17"/>
        <v>0.009334525132689295</v>
      </c>
      <c r="S42" s="25">
        <v>0</v>
      </c>
      <c r="T42" s="34">
        <f t="shared" si="18"/>
        <v>0</v>
      </c>
      <c r="U42" s="25">
        <v>1.0443144352077</v>
      </c>
      <c r="V42" s="34">
        <f t="shared" si="19"/>
        <v>0.019988403267069348</v>
      </c>
      <c r="W42" s="25">
        <v>0.638881870884</v>
      </c>
      <c r="X42" s="34">
        <f t="shared" si="20"/>
        <v>0.00629279992556771</v>
      </c>
      <c r="Y42" s="148">
        <v>0</v>
      </c>
      <c r="Z42" s="149">
        <f t="shared" si="21"/>
        <v>0</v>
      </c>
      <c r="AA42" s="144"/>
      <c r="AB42" s="150"/>
      <c r="AC42" s="10"/>
      <c r="AD42" s="10"/>
      <c r="AE42" s="10"/>
      <c r="AF42" s="10"/>
      <c r="AG42" s="10"/>
      <c r="AH42" s="10"/>
      <c r="AI42" s="10"/>
      <c r="AJ42" s="10"/>
    </row>
    <row r="43" spans="1:36" ht="15">
      <c r="A43" s="2"/>
      <c r="C43" s="194"/>
      <c r="D43" s="17">
        <v>123</v>
      </c>
      <c r="E43" s="25">
        <v>0</v>
      </c>
      <c r="F43" s="34">
        <f t="shared" si="11"/>
        <v>0</v>
      </c>
      <c r="G43" s="25">
        <v>0</v>
      </c>
      <c r="H43" s="34">
        <f t="shared" si="12"/>
        <v>0</v>
      </c>
      <c r="I43" s="25">
        <v>0</v>
      </c>
      <c r="J43" s="34">
        <f t="shared" si="13"/>
        <v>0</v>
      </c>
      <c r="K43" s="25">
        <v>0</v>
      </c>
      <c r="L43" s="34">
        <f t="shared" si="14"/>
        <v>0</v>
      </c>
      <c r="M43" s="25">
        <v>0</v>
      </c>
      <c r="N43" s="24">
        <f t="shared" si="15"/>
        <v>0</v>
      </c>
      <c r="O43" s="25">
        <v>0</v>
      </c>
      <c r="P43" s="24">
        <f t="shared" si="16"/>
        <v>0</v>
      </c>
      <c r="Q43" s="25">
        <v>0</v>
      </c>
      <c r="R43" s="35">
        <f t="shared" si="17"/>
        <v>0</v>
      </c>
      <c r="S43" s="25">
        <v>0</v>
      </c>
      <c r="T43" s="34">
        <f t="shared" si="18"/>
        <v>0</v>
      </c>
      <c r="U43" s="25">
        <v>0</v>
      </c>
      <c r="V43" s="34">
        <f t="shared" si="19"/>
        <v>0</v>
      </c>
      <c r="W43" s="25">
        <v>0</v>
      </c>
      <c r="X43" s="34">
        <f t="shared" si="20"/>
        <v>0</v>
      </c>
      <c r="Y43" s="148">
        <v>0</v>
      </c>
      <c r="Z43" s="149">
        <f t="shared" si="21"/>
        <v>0</v>
      </c>
      <c r="AA43" s="144"/>
      <c r="AB43" s="150"/>
      <c r="AC43" s="10"/>
      <c r="AD43" s="10"/>
      <c r="AE43" s="10"/>
      <c r="AF43" s="10"/>
      <c r="AG43" s="10"/>
      <c r="AH43" s="10"/>
      <c r="AI43" s="10"/>
      <c r="AJ43" s="10"/>
    </row>
    <row r="44" spans="1:36" ht="15">
      <c r="A44" s="2"/>
      <c r="C44" s="194"/>
      <c r="D44" s="17">
        <v>125</v>
      </c>
      <c r="E44" s="25">
        <v>0</v>
      </c>
      <c r="F44" s="34">
        <f t="shared" si="11"/>
        <v>0</v>
      </c>
      <c r="G44" s="25">
        <v>0</v>
      </c>
      <c r="H44" s="34">
        <f t="shared" si="12"/>
        <v>0</v>
      </c>
      <c r="I44" s="25">
        <v>0</v>
      </c>
      <c r="J44" s="34">
        <f t="shared" si="13"/>
        <v>0</v>
      </c>
      <c r="K44" s="25">
        <v>0</v>
      </c>
      <c r="L44" s="34">
        <f t="shared" si="14"/>
        <v>0</v>
      </c>
      <c r="M44" s="25">
        <v>0</v>
      </c>
      <c r="N44" s="24">
        <f t="shared" si="15"/>
        <v>0</v>
      </c>
      <c r="O44" s="25">
        <v>0</v>
      </c>
      <c r="P44" s="24">
        <f t="shared" si="16"/>
        <v>0</v>
      </c>
      <c r="Q44" s="25">
        <v>0</v>
      </c>
      <c r="R44" s="35">
        <f t="shared" si="17"/>
        <v>0</v>
      </c>
      <c r="S44" s="25">
        <v>0</v>
      </c>
      <c r="T44" s="34">
        <f t="shared" si="18"/>
        <v>0</v>
      </c>
      <c r="U44" s="25">
        <v>0</v>
      </c>
      <c r="V44" s="34">
        <f t="shared" si="19"/>
        <v>0</v>
      </c>
      <c r="W44" s="25">
        <v>0</v>
      </c>
      <c r="X44" s="34">
        <f t="shared" si="20"/>
        <v>0</v>
      </c>
      <c r="Y44" s="148">
        <v>0</v>
      </c>
      <c r="Z44" s="149">
        <f t="shared" si="21"/>
        <v>0</v>
      </c>
      <c r="AA44" s="144"/>
      <c r="AB44" s="150"/>
      <c r="AC44" s="10"/>
      <c r="AD44" s="10"/>
      <c r="AE44" s="10"/>
      <c r="AF44" s="10"/>
      <c r="AG44" s="10"/>
      <c r="AH44" s="10"/>
      <c r="AI44" s="10"/>
      <c r="AJ44" s="10"/>
    </row>
    <row r="45" spans="1:36" ht="15">
      <c r="A45" s="2"/>
      <c r="C45" s="194"/>
      <c r="D45" s="17">
        <v>126</v>
      </c>
      <c r="E45" s="25">
        <v>0</v>
      </c>
      <c r="F45" s="34">
        <f t="shared" si="11"/>
        <v>0</v>
      </c>
      <c r="G45" s="25">
        <v>0</v>
      </c>
      <c r="H45" s="34">
        <f t="shared" si="12"/>
        <v>0</v>
      </c>
      <c r="I45" s="25">
        <v>0</v>
      </c>
      <c r="J45" s="34">
        <f t="shared" si="13"/>
        <v>0</v>
      </c>
      <c r="K45" s="25">
        <v>0</v>
      </c>
      <c r="L45" s="34">
        <f t="shared" si="14"/>
        <v>0</v>
      </c>
      <c r="M45" s="25">
        <v>0</v>
      </c>
      <c r="N45" s="24">
        <f t="shared" si="15"/>
        <v>0</v>
      </c>
      <c r="O45" s="25">
        <v>0</v>
      </c>
      <c r="P45" s="24">
        <f t="shared" si="16"/>
        <v>0</v>
      </c>
      <c r="Q45" s="25">
        <v>0</v>
      </c>
      <c r="R45" s="35">
        <f t="shared" si="17"/>
        <v>0</v>
      </c>
      <c r="S45" s="25">
        <v>0</v>
      </c>
      <c r="T45" s="34">
        <f t="shared" si="18"/>
        <v>0</v>
      </c>
      <c r="U45" s="25">
        <v>0</v>
      </c>
      <c r="V45" s="34">
        <f t="shared" si="19"/>
        <v>0</v>
      </c>
      <c r="W45" s="25">
        <v>0</v>
      </c>
      <c r="X45" s="34">
        <f t="shared" si="20"/>
        <v>0</v>
      </c>
      <c r="Y45" s="148">
        <v>0</v>
      </c>
      <c r="Z45" s="149">
        <f t="shared" si="21"/>
        <v>0</v>
      </c>
      <c r="AA45" s="144"/>
      <c r="AB45" s="150"/>
      <c r="AC45" s="10"/>
      <c r="AD45" s="10"/>
      <c r="AE45" s="10"/>
      <c r="AF45" s="10"/>
      <c r="AG45" s="10"/>
      <c r="AH45" s="10"/>
      <c r="AI45" s="10"/>
      <c r="AJ45" s="10"/>
    </row>
    <row r="46" spans="1:36" ht="15">
      <c r="A46" s="2"/>
      <c r="C46" s="194"/>
      <c r="D46" s="17">
        <v>201</v>
      </c>
      <c r="E46" s="25">
        <v>0</v>
      </c>
      <c r="F46" s="34">
        <f t="shared" si="11"/>
        <v>0</v>
      </c>
      <c r="G46" s="25">
        <v>0</v>
      </c>
      <c r="H46" s="34">
        <f t="shared" si="12"/>
        <v>0</v>
      </c>
      <c r="I46" s="25">
        <v>0</v>
      </c>
      <c r="J46" s="34">
        <f t="shared" si="13"/>
        <v>0</v>
      </c>
      <c r="K46" s="25">
        <v>0</v>
      </c>
      <c r="L46" s="34">
        <f t="shared" si="14"/>
        <v>0</v>
      </c>
      <c r="M46" s="25">
        <v>0</v>
      </c>
      <c r="N46" s="24">
        <f t="shared" si="15"/>
        <v>0</v>
      </c>
      <c r="O46" s="25">
        <v>0.9149391216665</v>
      </c>
      <c r="P46" s="24">
        <f t="shared" si="16"/>
        <v>0.0065575733749697425</v>
      </c>
      <c r="Q46" s="25">
        <v>0.144473970809</v>
      </c>
      <c r="R46" s="35">
        <f t="shared" si="17"/>
        <v>0.0005024190300123715</v>
      </c>
      <c r="S46" s="25">
        <v>0</v>
      </c>
      <c r="T46" s="34">
        <f t="shared" si="18"/>
        <v>0</v>
      </c>
      <c r="U46" s="25">
        <v>0</v>
      </c>
      <c r="V46" s="34">
        <f t="shared" si="19"/>
        <v>0</v>
      </c>
      <c r="W46" s="25">
        <v>0</v>
      </c>
      <c r="X46" s="34">
        <f t="shared" si="20"/>
        <v>0</v>
      </c>
      <c r="Y46" s="148">
        <v>0</v>
      </c>
      <c r="Z46" s="149">
        <f t="shared" si="21"/>
        <v>0</v>
      </c>
      <c r="AA46" s="144"/>
      <c r="AB46" s="150"/>
      <c r="AC46" s="10"/>
      <c r="AD46" s="10"/>
      <c r="AE46" s="10"/>
      <c r="AF46" s="10"/>
      <c r="AG46" s="10"/>
      <c r="AH46" s="10"/>
      <c r="AI46" s="10"/>
      <c r="AJ46" s="10"/>
    </row>
    <row r="47" spans="1:36" ht="15">
      <c r="A47" s="2"/>
      <c r="C47" s="194"/>
      <c r="D47" s="17">
        <v>202</v>
      </c>
      <c r="E47" s="25">
        <v>0</v>
      </c>
      <c r="F47" s="34">
        <f t="shared" si="11"/>
        <v>0</v>
      </c>
      <c r="G47" s="25">
        <v>0</v>
      </c>
      <c r="H47" s="34">
        <f t="shared" si="12"/>
        <v>0</v>
      </c>
      <c r="I47" s="25">
        <v>0</v>
      </c>
      <c r="J47" s="34">
        <f t="shared" si="13"/>
        <v>0</v>
      </c>
      <c r="K47" s="25">
        <v>0</v>
      </c>
      <c r="L47" s="34">
        <f t="shared" si="14"/>
        <v>0</v>
      </c>
      <c r="M47" s="25">
        <v>0</v>
      </c>
      <c r="N47" s="24">
        <f t="shared" si="15"/>
        <v>0</v>
      </c>
      <c r="O47" s="25">
        <v>0</v>
      </c>
      <c r="P47" s="24">
        <f t="shared" si="16"/>
        <v>0</v>
      </c>
      <c r="Q47" s="25">
        <v>0</v>
      </c>
      <c r="R47" s="35">
        <f t="shared" si="17"/>
        <v>0</v>
      </c>
      <c r="S47" s="25">
        <v>0</v>
      </c>
      <c r="T47" s="34">
        <f t="shared" si="18"/>
        <v>0</v>
      </c>
      <c r="U47" s="25">
        <v>0</v>
      </c>
      <c r="V47" s="34">
        <f t="shared" si="19"/>
        <v>0</v>
      </c>
      <c r="W47" s="25">
        <v>0.0473025300229</v>
      </c>
      <c r="X47" s="34">
        <f t="shared" si="20"/>
        <v>0.0004659161121529394</v>
      </c>
      <c r="Y47" s="148">
        <v>0</v>
      </c>
      <c r="Z47" s="149">
        <f t="shared" si="21"/>
        <v>0</v>
      </c>
      <c r="AA47" s="144"/>
      <c r="AB47" s="150"/>
      <c r="AC47" s="10"/>
      <c r="AD47" s="10"/>
      <c r="AE47" s="10"/>
      <c r="AF47" s="10"/>
      <c r="AG47" s="10"/>
      <c r="AH47" s="10"/>
      <c r="AI47" s="10"/>
      <c r="AJ47" s="10"/>
    </row>
    <row r="48" spans="1:36" ht="15.75" thickBot="1">
      <c r="A48" s="2"/>
      <c r="C48" s="194"/>
      <c r="D48" s="18">
        <v>203</v>
      </c>
      <c r="E48" s="25">
        <v>0</v>
      </c>
      <c r="F48" s="34">
        <f t="shared" si="11"/>
        <v>0</v>
      </c>
      <c r="G48" s="25">
        <v>0</v>
      </c>
      <c r="H48" s="34">
        <f t="shared" si="12"/>
        <v>0</v>
      </c>
      <c r="I48" s="25">
        <v>0</v>
      </c>
      <c r="J48" s="34">
        <f t="shared" si="13"/>
        <v>0</v>
      </c>
      <c r="K48" s="25">
        <v>0</v>
      </c>
      <c r="L48" s="34">
        <f t="shared" si="14"/>
        <v>0</v>
      </c>
      <c r="M48" s="25">
        <v>0</v>
      </c>
      <c r="N48" s="24">
        <f t="shared" si="15"/>
        <v>0</v>
      </c>
      <c r="O48" s="25">
        <v>0</v>
      </c>
      <c r="P48" s="24">
        <f t="shared" si="16"/>
        <v>0</v>
      </c>
      <c r="Q48" s="25">
        <v>0</v>
      </c>
      <c r="R48" s="35">
        <f t="shared" si="17"/>
        <v>0</v>
      </c>
      <c r="S48" s="25">
        <v>0</v>
      </c>
      <c r="T48" s="34">
        <f t="shared" si="18"/>
        <v>0</v>
      </c>
      <c r="U48" s="25">
        <v>0</v>
      </c>
      <c r="V48" s="34">
        <f t="shared" si="19"/>
        <v>0</v>
      </c>
      <c r="W48" s="25">
        <v>0</v>
      </c>
      <c r="X48" s="34">
        <f t="shared" si="20"/>
        <v>0</v>
      </c>
      <c r="Y48" s="148">
        <v>0</v>
      </c>
      <c r="Z48" s="149">
        <f t="shared" si="21"/>
        <v>0</v>
      </c>
      <c r="AA48" s="144"/>
      <c r="AB48" s="150"/>
      <c r="AC48" s="10"/>
      <c r="AD48" s="10"/>
      <c r="AE48" s="10"/>
      <c r="AF48" s="10"/>
      <c r="AG48" s="10"/>
      <c r="AH48" s="10"/>
      <c r="AI48" s="10"/>
      <c r="AJ48" s="10"/>
    </row>
    <row r="49" spans="3:36" ht="15.75" thickBot="1">
      <c r="C49" s="188" t="s">
        <v>167</v>
      </c>
      <c r="D49" s="189"/>
      <c r="E49" s="185">
        <f>SUM(E32:E48)</f>
        <v>115.24365460303534</v>
      </c>
      <c r="F49" s="186"/>
      <c r="G49" s="185">
        <f>SUM(G32:G48)</f>
        <v>206.85362312135518</v>
      </c>
      <c r="H49" s="186"/>
      <c r="I49" s="185">
        <f>SUM(I32:I48)</f>
        <v>138.8875628478883</v>
      </c>
      <c r="J49" s="186"/>
      <c r="K49" s="185">
        <f>SUM(K32:K48)</f>
        <v>193.17498600956583</v>
      </c>
      <c r="L49" s="186"/>
      <c r="M49" s="185">
        <f>SUM(M32:M48)</f>
        <v>291.142815661509</v>
      </c>
      <c r="N49" s="186"/>
      <c r="O49" s="185">
        <f>SUM(O32:O48)</f>
        <v>139.5240387486662</v>
      </c>
      <c r="P49" s="186"/>
      <c r="Q49" s="196">
        <f>SUM(Q32:Q48)</f>
        <v>287.55672492230735</v>
      </c>
      <c r="R49" s="196"/>
      <c r="S49" s="162">
        <f>SUM(S32:S48)</f>
        <v>291.3339261945807</v>
      </c>
      <c r="T49" s="179"/>
      <c r="U49" s="162">
        <f>SUM(U32:U48)</f>
        <v>52.24601591504788</v>
      </c>
      <c r="V49" s="179"/>
      <c r="W49" s="162">
        <f>SUM(W32:W48)</f>
        <v>101.52585151932392</v>
      </c>
      <c r="X49" s="179"/>
      <c r="Y49" s="211">
        <f>SUM(Y32:Y48)</f>
        <v>148.94535044877225</v>
      </c>
      <c r="Z49" s="212"/>
      <c r="AA49" s="144"/>
      <c r="AB49" s="145"/>
      <c r="AC49" s="10"/>
      <c r="AD49" s="10"/>
      <c r="AE49" s="10"/>
      <c r="AF49" s="10"/>
      <c r="AG49" s="10"/>
      <c r="AH49" s="10"/>
      <c r="AI49" s="10"/>
      <c r="AJ49" s="10"/>
    </row>
    <row r="50" spans="3:36" ht="15.75" thickBot="1">
      <c r="C50" s="31" t="s">
        <v>168</v>
      </c>
      <c r="D50" s="33" t="s">
        <v>169</v>
      </c>
      <c r="E50" s="26">
        <f>SUM(E33:E45)</f>
        <v>55.93438222068973</v>
      </c>
      <c r="F50" s="51">
        <f>SUM(E46:E48,E32)</f>
        <v>59.30927238234561</v>
      </c>
      <c r="G50" s="26">
        <f>SUM(G33:G45)</f>
        <v>164.1744494653165</v>
      </c>
      <c r="H50" s="51">
        <f>SUM(G46:G48,G32)</f>
        <v>42.679173656038685</v>
      </c>
      <c r="I50" s="26">
        <f>SUM(I33:I45)</f>
        <v>103.2789837258826</v>
      </c>
      <c r="J50" s="51">
        <f>SUM(I46:I48,I32)</f>
        <v>35.60857912200569</v>
      </c>
      <c r="K50" s="26">
        <f>SUM(K33:K45)</f>
        <v>171.9459763365225</v>
      </c>
      <c r="L50" s="51">
        <f>SUM(K46:K48,K32)</f>
        <v>21.229009673043326</v>
      </c>
      <c r="M50" s="26">
        <f>SUM(M33:M45)</f>
        <v>230.75219206395792</v>
      </c>
      <c r="N50" s="51">
        <f>SUM(M46:M48,M32)</f>
        <v>60.39062359755109</v>
      </c>
      <c r="O50" s="26">
        <f>SUM(O33:O45)</f>
        <v>50.00724019226365</v>
      </c>
      <c r="P50" s="51">
        <f>SUM(O46:O48,O32)</f>
        <v>89.51679855640253</v>
      </c>
      <c r="Q50" s="52">
        <f>SUM(Q33:Q45)</f>
        <v>73.5112899465411</v>
      </c>
      <c r="R50" s="53">
        <f>SUM(Q46:Q48,Q32)</f>
        <v>214.0454349757663</v>
      </c>
      <c r="S50" s="26">
        <f>SUM(S33:S45)</f>
        <v>252.5200815363745</v>
      </c>
      <c r="T50" s="51">
        <f>SUM(S46:S48,S32)</f>
        <v>38.813844658206214</v>
      </c>
      <c r="U50" s="26">
        <f>SUM(U33:U45)</f>
        <v>49.06735654032577</v>
      </c>
      <c r="V50" s="51">
        <f>SUM(U46:U48,U32)</f>
        <v>3.178659374722108</v>
      </c>
      <c r="W50" s="26">
        <f>SUM(W33:W45)</f>
        <v>84.03454169624538</v>
      </c>
      <c r="X50" s="51">
        <f>SUM(W46:W48,W32)</f>
        <v>17.49130982307853</v>
      </c>
      <c r="Y50" s="151">
        <f>SUM(Y33:Y45)</f>
        <v>108.9358208442327</v>
      </c>
      <c r="Z50" s="152">
        <f>SUM(Y46:Y48,Y32)</f>
        <v>40.00952960453953</v>
      </c>
      <c r="AA50" s="153"/>
      <c r="AB50" s="153"/>
      <c r="AC50" s="16"/>
      <c r="AD50" s="16"/>
      <c r="AE50" s="16"/>
      <c r="AF50" s="16"/>
      <c r="AG50" s="16"/>
      <c r="AH50" s="16"/>
      <c r="AI50" s="16"/>
      <c r="AJ50" s="16"/>
    </row>
    <row r="51" spans="4:36" ht="15.75" thickBot="1">
      <c r="D51" s="30"/>
      <c r="E51" s="91"/>
      <c r="F51" s="92"/>
      <c r="G51" s="91"/>
      <c r="H51" s="92"/>
      <c r="I51" s="91"/>
      <c r="J51" s="92"/>
      <c r="K51" s="91"/>
      <c r="L51" s="92"/>
      <c r="M51" s="91"/>
      <c r="N51" s="92"/>
      <c r="O51" s="91"/>
      <c r="P51" s="92"/>
      <c r="Q51" s="91"/>
      <c r="R51" s="92"/>
      <c r="S51" s="91"/>
      <c r="T51" s="92"/>
      <c r="U51" s="91"/>
      <c r="V51" s="92"/>
      <c r="W51" s="91"/>
      <c r="X51" s="92"/>
      <c r="Y51" s="154"/>
      <c r="Z51" s="155"/>
      <c r="AA51" s="210"/>
      <c r="AB51" s="210"/>
      <c r="AC51" s="177"/>
      <c r="AD51" s="177"/>
      <c r="AE51" s="177"/>
      <c r="AF51" s="177"/>
      <c r="AG51" s="177"/>
      <c r="AH51" s="177"/>
      <c r="AI51" s="177"/>
      <c r="AJ51" s="177"/>
    </row>
    <row r="52" spans="4:36" ht="15.75" thickBot="1">
      <c r="D52" s="11"/>
      <c r="E52" s="60"/>
      <c r="F52" s="89"/>
      <c r="G52" s="60"/>
      <c r="H52" s="89"/>
      <c r="I52" s="60"/>
      <c r="J52" s="89"/>
      <c r="K52" s="60"/>
      <c r="L52" s="89"/>
      <c r="M52" s="60"/>
      <c r="N52" s="89"/>
      <c r="O52" s="60"/>
      <c r="P52" s="89"/>
      <c r="Q52" s="90"/>
      <c r="R52" s="90"/>
      <c r="S52" s="84"/>
      <c r="T52" s="85"/>
      <c r="U52" s="84"/>
      <c r="V52" s="85"/>
      <c r="W52" s="84"/>
      <c r="X52" s="85"/>
      <c r="Y52" s="156"/>
      <c r="Z52" s="157"/>
      <c r="AA52" s="195"/>
      <c r="AB52" s="195"/>
      <c r="AC52" s="166"/>
      <c r="AD52" s="166"/>
      <c r="AE52" s="166"/>
      <c r="AF52" s="166"/>
      <c r="AG52" s="166"/>
      <c r="AH52" s="166"/>
      <c r="AI52" s="166"/>
      <c r="AJ52" s="166"/>
    </row>
    <row r="53" spans="2:30" ht="15.75" thickBot="1">
      <c r="B53" s="229" t="s">
        <v>183</v>
      </c>
      <c r="C53" s="230"/>
      <c r="D53" s="231"/>
      <c r="E53" s="86">
        <f>E50/E49</f>
        <v>0.4853575879154435</v>
      </c>
      <c r="F53" s="86">
        <f>F50/E49</f>
        <v>0.5146424120845565</v>
      </c>
      <c r="G53" s="86">
        <f aca="true" t="shared" si="22" ref="G53:Y53">G50/G49</f>
        <v>0.793674517216457</v>
      </c>
      <c r="H53" s="86">
        <f>H50/G49</f>
        <v>0.20632548278354312</v>
      </c>
      <c r="I53" s="86">
        <f t="shared" si="22"/>
        <v>0.7436157824944719</v>
      </c>
      <c r="J53" s="86">
        <f>J50/I49</f>
        <v>0.2563842175055281</v>
      </c>
      <c r="K53" s="86">
        <f t="shared" si="22"/>
        <v>0.8901047691961935</v>
      </c>
      <c r="L53" s="86">
        <f>L50/K49</f>
        <v>0.10989523080380649</v>
      </c>
      <c r="M53" s="86">
        <f t="shared" si="22"/>
        <v>0.7925738835068389</v>
      </c>
      <c r="N53" s="86">
        <f>N50/M49</f>
        <v>0.2074261164931611</v>
      </c>
      <c r="O53" s="86">
        <f t="shared" si="22"/>
        <v>0.35841307806710626</v>
      </c>
      <c r="P53" s="86">
        <f>P50/O49</f>
        <v>0.6415869219328938</v>
      </c>
      <c r="Q53" s="86">
        <f t="shared" si="22"/>
        <v>0.25564100427977304</v>
      </c>
      <c r="R53" s="86">
        <f>R50/Q49</f>
        <v>0.7443589957202271</v>
      </c>
      <c r="S53" s="119">
        <f t="shared" si="22"/>
        <v>0.8667719713759577</v>
      </c>
      <c r="T53" s="119">
        <f>T50/S49</f>
        <v>0.13322802862404226</v>
      </c>
      <c r="U53" s="86">
        <f t="shared" si="22"/>
        <v>0.9391597747876007</v>
      </c>
      <c r="V53" s="86">
        <f>V50/U49</f>
        <v>0.06084022521239925</v>
      </c>
      <c r="W53" s="86">
        <f t="shared" si="22"/>
        <v>0.8277157043125186</v>
      </c>
      <c r="X53" s="86">
        <f>X50/W49</f>
        <v>0.17228429568748135</v>
      </c>
      <c r="Y53" s="86">
        <f t="shared" si="22"/>
        <v>0.7313811442653909</v>
      </c>
      <c r="Z53" s="87">
        <f>Z50/Y49</f>
        <v>0.268618855734609</v>
      </c>
      <c r="AB53" s="9"/>
      <c r="AC53" s="9"/>
      <c r="AD53" s="9"/>
    </row>
    <row r="54" spans="7:16" ht="15.75" thickBot="1"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5:32" ht="15.75" thickBot="1">
      <c r="E55" s="178" t="s">
        <v>170</v>
      </c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9"/>
      <c r="Z55" s="54"/>
      <c r="AA55" s="5"/>
      <c r="AB55" s="164"/>
      <c r="AC55" s="165"/>
      <c r="AD55" s="64"/>
      <c r="AE55" s="10"/>
      <c r="AF55" s="10"/>
    </row>
    <row r="56" spans="5:32" ht="15" customHeight="1" thickBot="1">
      <c r="E56" s="3" t="s">
        <v>117</v>
      </c>
      <c r="F56" s="93"/>
      <c r="G56" s="3" t="s">
        <v>118</v>
      </c>
      <c r="H56" s="93"/>
      <c r="I56" s="3" t="s">
        <v>119</v>
      </c>
      <c r="J56" s="93"/>
      <c r="K56" s="3" t="s">
        <v>120</v>
      </c>
      <c r="L56" s="93"/>
      <c r="M56" s="3" t="s">
        <v>121</v>
      </c>
      <c r="N56" s="93"/>
      <c r="O56" s="3" t="s">
        <v>122</v>
      </c>
      <c r="P56" s="93"/>
      <c r="Q56" s="94" t="s">
        <v>123</v>
      </c>
      <c r="R56" s="95"/>
      <c r="S56" s="3" t="s">
        <v>124</v>
      </c>
      <c r="T56" s="93"/>
      <c r="U56" s="3" t="s">
        <v>125</v>
      </c>
      <c r="V56" s="93"/>
      <c r="W56" s="3" t="s">
        <v>126</v>
      </c>
      <c r="X56" s="93"/>
      <c r="Y56" s="101" t="s">
        <v>127</v>
      </c>
      <c r="Z56" s="102"/>
      <c r="AA56" s="12" t="s">
        <v>128</v>
      </c>
      <c r="AB56" s="99"/>
      <c r="AC56" s="12" t="s">
        <v>187</v>
      </c>
      <c r="AD56" s="99"/>
      <c r="AE56" s="8"/>
      <c r="AF56" s="8"/>
    </row>
    <row r="57" spans="3:32" ht="15">
      <c r="C57" s="193" t="s">
        <v>164</v>
      </c>
      <c r="D57" s="12" t="s">
        <v>6</v>
      </c>
      <c r="E57" s="20" t="s">
        <v>165</v>
      </c>
      <c r="F57" s="21" t="s">
        <v>5</v>
      </c>
      <c r="G57" s="20" t="s">
        <v>165</v>
      </c>
      <c r="H57" s="21" t="s">
        <v>5</v>
      </c>
      <c r="I57" s="20" t="s">
        <v>165</v>
      </c>
      <c r="J57" s="21" t="s">
        <v>5</v>
      </c>
      <c r="K57" s="20" t="s">
        <v>165</v>
      </c>
      <c r="L57" s="21" t="s">
        <v>5</v>
      </c>
      <c r="M57" s="20" t="s">
        <v>165</v>
      </c>
      <c r="N57" s="21" t="s">
        <v>5</v>
      </c>
      <c r="O57" s="20" t="s">
        <v>165</v>
      </c>
      <c r="P57" s="21" t="s">
        <v>5</v>
      </c>
      <c r="Q57" s="19" t="s">
        <v>165</v>
      </c>
      <c r="R57" s="22" t="s">
        <v>5</v>
      </c>
      <c r="S57" s="20" t="s">
        <v>165</v>
      </c>
      <c r="T57" s="21" t="s">
        <v>5</v>
      </c>
      <c r="U57" s="20" t="s">
        <v>165</v>
      </c>
      <c r="V57" s="21" t="s">
        <v>5</v>
      </c>
      <c r="W57" s="20" t="s">
        <v>165</v>
      </c>
      <c r="X57" s="21" t="s">
        <v>5</v>
      </c>
      <c r="Y57" s="20" t="s">
        <v>165</v>
      </c>
      <c r="Z57" s="21" t="s">
        <v>5</v>
      </c>
      <c r="AA57" s="20" t="s">
        <v>165</v>
      </c>
      <c r="AB57" s="21" t="s">
        <v>5</v>
      </c>
      <c r="AC57" s="20" t="s">
        <v>165</v>
      </c>
      <c r="AD57" s="21" t="s">
        <v>5</v>
      </c>
      <c r="AE57" s="16"/>
      <c r="AF57" s="40"/>
    </row>
    <row r="58" spans="3:32" ht="15">
      <c r="C58" s="194"/>
      <c r="D58" s="17">
        <v>2</v>
      </c>
      <c r="E58" s="25">
        <v>64.70735578050738</v>
      </c>
      <c r="F58" s="34">
        <f aca="true" t="shared" si="23" ref="F58:F74">E58/$E$75</f>
        <v>0.39116165764552674</v>
      </c>
      <c r="G58" s="25">
        <v>133.0505110698516</v>
      </c>
      <c r="H58" s="34">
        <f aca="true" t="shared" si="24" ref="H58:H74">G58/$G$75</f>
        <v>0.41602002247250053</v>
      </c>
      <c r="I58" s="25">
        <v>70.74284553514654</v>
      </c>
      <c r="J58" s="34">
        <f aca="true" t="shared" si="25" ref="J58:J74">I58/$I$75</f>
        <v>0.2851350896655207</v>
      </c>
      <c r="K58" s="25">
        <v>37.84236362587061</v>
      </c>
      <c r="L58" s="34">
        <f aca="true" t="shared" si="26" ref="L58:L74">K58/$K$75</f>
        <v>0.34482760569399873</v>
      </c>
      <c r="M58" s="25">
        <v>336.94709203567305</v>
      </c>
      <c r="N58" s="24">
        <f aca="true" t="shared" si="27" ref="N58:N74">M58/$M$75</f>
        <v>0.6019522628218381</v>
      </c>
      <c r="O58" s="25">
        <v>391.9583531276866</v>
      </c>
      <c r="P58" s="24">
        <f aca="true" t="shared" si="28" ref="P58:P73">O58/$O$75</f>
        <v>0.6485417704309355</v>
      </c>
      <c r="Q58" s="25">
        <v>43.88192956870612</v>
      </c>
      <c r="R58" s="35">
        <f aca="true" t="shared" si="29" ref="R58:R74">Q58/$Q$75</f>
        <v>0.3480071679874523</v>
      </c>
      <c r="S58" s="25">
        <v>16.6770632008009</v>
      </c>
      <c r="T58" s="34">
        <f aca="true" t="shared" si="30" ref="T58:T73">S58/$S$75</f>
        <v>0.35511547472320504</v>
      </c>
      <c r="U58" s="25">
        <v>24.47616822211283</v>
      </c>
      <c r="V58" s="34">
        <f aca="true" t="shared" si="31" ref="V58:V74">U58/$U$75</f>
        <v>0.2787278137098374</v>
      </c>
      <c r="W58" s="25">
        <v>264.2519640390231</v>
      </c>
      <c r="X58" s="34">
        <f aca="true" t="shared" si="32" ref="X58:X74">W58/$W$75</f>
        <v>0.59548102993625</v>
      </c>
      <c r="Y58" s="25">
        <v>329.62253229942786</v>
      </c>
      <c r="Z58" s="34">
        <f aca="true" t="shared" si="33" ref="Z58:Z74">Y58/$Y$75</f>
        <v>0.6776993450403936</v>
      </c>
      <c r="AA58" s="25">
        <v>1228.4006242036128</v>
      </c>
      <c r="AB58" s="34">
        <f aca="true" t="shared" si="34" ref="AB58:AB74">AA58/$AA$75</f>
        <v>0.877056602717079</v>
      </c>
      <c r="AC58" s="25">
        <v>4989.020350268944</v>
      </c>
      <c r="AD58" s="34">
        <f aca="true" t="shared" si="35" ref="AD58:AD74">AC58/$AC$75</f>
        <v>0.9617263465515812</v>
      </c>
      <c r="AE58" s="16"/>
      <c r="AF58" s="96"/>
    </row>
    <row r="59" spans="3:32" ht="15">
      <c r="C59" s="194"/>
      <c r="D59" s="17">
        <v>111</v>
      </c>
      <c r="E59" s="25">
        <v>36.556789478157064</v>
      </c>
      <c r="F59" s="34">
        <f t="shared" si="23"/>
        <v>0.22098900809638897</v>
      </c>
      <c r="G59" s="25">
        <v>62.44427570774565</v>
      </c>
      <c r="H59" s="34">
        <f t="shared" si="24"/>
        <v>0.19524967453583747</v>
      </c>
      <c r="I59" s="25">
        <v>59.91221079130134</v>
      </c>
      <c r="J59" s="34">
        <f t="shared" si="25"/>
        <v>0.24148128997087137</v>
      </c>
      <c r="K59" s="25">
        <v>22.98098772999713</v>
      </c>
      <c r="L59" s="34">
        <f t="shared" si="26"/>
        <v>0.20940761136813793</v>
      </c>
      <c r="M59" s="25">
        <v>48.407207078178814</v>
      </c>
      <c r="N59" s="24">
        <f t="shared" si="27"/>
        <v>0.0864789414312858</v>
      </c>
      <c r="O59" s="25">
        <v>43.52300144026766</v>
      </c>
      <c r="P59" s="24">
        <f t="shared" si="28"/>
        <v>0.0720139886885996</v>
      </c>
      <c r="Q59" s="25">
        <v>27.96545442016442</v>
      </c>
      <c r="R59" s="35">
        <f t="shared" si="29"/>
        <v>0.22178100849020066</v>
      </c>
      <c r="S59" s="25">
        <v>9.92103978937941</v>
      </c>
      <c r="T59" s="34">
        <f t="shared" si="30"/>
        <v>0.2112551060179517</v>
      </c>
      <c r="U59" s="25">
        <v>19.848796350583786</v>
      </c>
      <c r="V59" s="34">
        <f t="shared" si="31"/>
        <v>0.22603258652928354</v>
      </c>
      <c r="W59" s="25">
        <v>42.95014937107857</v>
      </c>
      <c r="X59" s="34">
        <f t="shared" si="32"/>
        <v>0.09678641094084257</v>
      </c>
      <c r="Y59" s="25">
        <v>32.20230979185191</v>
      </c>
      <c r="Z59" s="34">
        <f t="shared" si="33"/>
        <v>0.06620750135764847</v>
      </c>
      <c r="AA59" s="25">
        <v>35.14131072950593</v>
      </c>
      <c r="AB59" s="34">
        <f t="shared" si="34"/>
        <v>0.02509028243406119</v>
      </c>
      <c r="AC59" s="25">
        <v>41.71959127777898</v>
      </c>
      <c r="AD59" s="34">
        <f t="shared" si="35"/>
        <v>0.008042226185154905</v>
      </c>
      <c r="AE59" s="16"/>
      <c r="AF59" s="96"/>
    </row>
    <row r="60" spans="3:32" ht="15">
      <c r="C60" s="194"/>
      <c r="D60" s="17">
        <v>112</v>
      </c>
      <c r="E60" s="25">
        <v>17.27897577411297</v>
      </c>
      <c r="F60" s="34">
        <f t="shared" si="23"/>
        <v>0.10445292849155471</v>
      </c>
      <c r="G60" s="25">
        <v>35.709515477352</v>
      </c>
      <c r="H60" s="34">
        <f t="shared" si="24"/>
        <v>0.11165589152506705</v>
      </c>
      <c r="I60" s="25">
        <v>30.65904769837407</v>
      </c>
      <c r="J60" s="34">
        <f t="shared" si="25"/>
        <v>0.12357391406021646</v>
      </c>
      <c r="K60" s="25">
        <v>13.88208431258</v>
      </c>
      <c r="L60" s="34">
        <f t="shared" si="26"/>
        <v>0.12649648269529973</v>
      </c>
      <c r="M60" s="25">
        <v>61.93035702331779</v>
      </c>
      <c r="N60" s="24">
        <f t="shared" si="27"/>
        <v>0.11063789962491698</v>
      </c>
      <c r="O60" s="25">
        <v>45.782990129505</v>
      </c>
      <c r="P60" s="24">
        <f t="shared" si="28"/>
        <v>0.07575340909889608</v>
      </c>
      <c r="Q60" s="25">
        <v>16.554414455699998</v>
      </c>
      <c r="R60" s="35">
        <f t="shared" si="29"/>
        <v>0.13128535935044947</v>
      </c>
      <c r="S60" s="25">
        <v>6.243574950963899</v>
      </c>
      <c r="T60" s="34">
        <f t="shared" si="30"/>
        <v>0.13294847276077829</v>
      </c>
      <c r="U60" s="25">
        <v>13.68429039674</v>
      </c>
      <c r="V60" s="34">
        <f t="shared" si="31"/>
        <v>0.15583290284007598</v>
      </c>
      <c r="W60" s="25">
        <v>27.829468423698067</v>
      </c>
      <c r="X60" s="34">
        <f t="shared" si="32"/>
        <v>0.06271257275149271</v>
      </c>
      <c r="Y60" s="25">
        <v>37.452773589490455</v>
      </c>
      <c r="Z60" s="34">
        <f t="shared" si="33"/>
        <v>0.07700238195029452</v>
      </c>
      <c r="AA60" s="25">
        <v>63.264930025860096</v>
      </c>
      <c r="AB60" s="34">
        <f t="shared" si="34"/>
        <v>0.04517005568569084</v>
      </c>
      <c r="AC60" s="25">
        <v>45.49174308506806</v>
      </c>
      <c r="AD60" s="34">
        <f t="shared" si="35"/>
        <v>0.008769378515986047</v>
      </c>
      <c r="AE60" s="16"/>
      <c r="AF60" s="96"/>
    </row>
    <row r="61" spans="3:32" ht="15">
      <c r="C61" s="194"/>
      <c r="D61" s="17">
        <v>113</v>
      </c>
      <c r="E61" s="25">
        <v>0</v>
      </c>
      <c r="F61" s="34">
        <f t="shared" si="23"/>
        <v>0</v>
      </c>
      <c r="G61" s="25">
        <v>6.454713647277725</v>
      </c>
      <c r="H61" s="34">
        <f t="shared" si="24"/>
        <v>0.02018248629788619</v>
      </c>
      <c r="I61" s="25">
        <v>0</v>
      </c>
      <c r="J61" s="34">
        <f t="shared" si="25"/>
        <v>0</v>
      </c>
      <c r="K61" s="25">
        <v>5.455110530771522</v>
      </c>
      <c r="L61" s="34">
        <f t="shared" si="26"/>
        <v>0.04970811870313732</v>
      </c>
      <c r="M61" s="25">
        <v>5.984192374268201</v>
      </c>
      <c r="N61" s="24">
        <f t="shared" si="27"/>
        <v>0.010690693660803463</v>
      </c>
      <c r="O61" s="25">
        <v>0</v>
      </c>
      <c r="P61" s="24">
        <f t="shared" si="28"/>
        <v>0</v>
      </c>
      <c r="Q61" s="25">
        <v>2.2494904167073004</v>
      </c>
      <c r="R61" s="35">
        <f t="shared" si="29"/>
        <v>0.01783966195259321</v>
      </c>
      <c r="S61" s="25">
        <v>2.0370973281772997</v>
      </c>
      <c r="T61" s="34">
        <f t="shared" si="30"/>
        <v>0.04337722871484432</v>
      </c>
      <c r="U61" s="25">
        <v>0</v>
      </c>
      <c r="V61" s="34">
        <f t="shared" si="31"/>
        <v>0</v>
      </c>
      <c r="W61" s="25">
        <v>41.53286581554405</v>
      </c>
      <c r="X61" s="34">
        <f t="shared" si="32"/>
        <v>0.09359262021754344</v>
      </c>
      <c r="Y61" s="25">
        <v>8.452419090368</v>
      </c>
      <c r="Z61" s="34">
        <f t="shared" si="33"/>
        <v>0.017378056171068548</v>
      </c>
      <c r="AA61" s="25">
        <v>0.615761375858</v>
      </c>
      <c r="AB61" s="34">
        <f t="shared" si="34"/>
        <v>0.00043964287363052894</v>
      </c>
      <c r="AC61" s="25">
        <v>11.66223194527</v>
      </c>
      <c r="AD61" s="34">
        <f t="shared" si="35"/>
        <v>0.002248111840385065</v>
      </c>
      <c r="AE61" s="16"/>
      <c r="AF61" s="96"/>
    </row>
    <row r="62" spans="3:32" ht="15">
      <c r="C62" s="194"/>
      <c r="D62" s="17">
        <v>114</v>
      </c>
      <c r="E62" s="25">
        <v>0</v>
      </c>
      <c r="F62" s="34">
        <f t="shared" si="23"/>
        <v>0</v>
      </c>
      <c r="G62" s="25">
        <v>0</v>
      </c>
      <c r="H62" s="34">
        <f t="shared" si="24"/>
        <v>0</v>
      </c>
      <c r="I62" s="25">
        <v>0</v>
      </c>
      <c r="J62" s="34">
        <f t="shared" si="25"/>
        <v>0</v>
      </c>
      <c r="K62" s="25">
        <v>0</v>
      </c>
      <c r="L62" s="34">
        <f t="shared" si="26"/>
        <v>0</v>
      </c>
      <c r="M62" s="25">
        <v>0</v>
      </c>
      <c r="N62" s="24">
        <f t="shared" si="27"/>
        <v>0</v>
      </c>
      <c r="O62" s="25">
        <v>0</v>
      </c>
      <c r="P62" s="24">
        <f t="shared" si="28"/>
        <v>0</v>
      </c>
      <c r="Q62" s="25">
        <v>0</v>
      </c>
      <c r="R62" s="35">
        <f t="shared" si="29"/>
        <v>0</v>
      </c>
      <c r="S62" s="25">
        <v>0</v>
      </c>
      <c r="T62" s="34">
        <f t="shared" si="30"/>
        <v>0</v>
      </c>
      <c r="U62" s="25">
        <v>0</v>
      </c>
      <c r="V62" s="34">
        <f t="shared" si="31"/>
        <v>0</v>
      </c>
      <c r="W62" s="25">
        <v>0</v>
      </c>
      <c r="X62" s="34">
        <f t="shared" si="32"/>
        <v>0</v>
      </c>
      <c r="Y62" s="25">
        <v>0</v>
      </c>
      <c r="Z62" s="34">
        <f t="shared" si="33"/>
        <v>0</v>
      </c>
      <c r="AA62" s="25">
        <v>0</v>
      </c>
      <c r="AB62" s="34">
        <f t="shared" si="34"/>
        <v>0</v>
      </c>
      <c r="AC62" s="25">
        <v>0</v>
      </c>
      <c r="AD62" s="34">
        <f t="shared" si="35"/>
        <v>0</v>
      </c>
      <c r="AE62" s="16"/>
      <c r="AF62" s="96"/>
    </row>
    <row r="63" spans="3:32" ht="15">
      <c r="C63" s="194"/>
      <c r="D63" s="17">
        <v>115</v>
      </c>
      <c r="E63" s="25">
        <v>0</v>
      </c>
      <c r="F63" s="34">
        <f t="shared" si="23"/>
        <v>0</v>
      </c>
      <c r="G63" s="25">
        <v>0</v>
      </c>
      <c r="H63" s="34">
        <f t="shared" si="24"/>
        <v>0</v>
      </c>
      <c r="I63" s="25">
        <v>0</v>
      </c>
      <c r="J63" s="34">
        <f t="shared" si="25"/>
        <v>0</v>
      </c>
      <c r="K63" s="25">
        <v>0</v>
      </c>
      <c r="L63" s="34">
        <f t="shared" si="26"/>
        <v>0</v>
      </c>
      <c r="M63" s="25">
        <v>0</v>
      </c>
      <c r="N63" s="24">
        <f t="shared" si="27"/>
        <v>0</v>
      </c>
      <c r="O63" s="25">
        <v>0</v>
      </c>
      <c r="P63" s="24">
        <f t="shared" si="28"/>
        <v>0</v>
      </c>
      <c r="Q63" s="25">
        <v>0</v>
      </c>
      <c r="R63" s="35">
        <f t="shared" si="29"/>
        <v>0</v>
      </c>
      <c r="S63" s="25">
        <v>0</v>
      </c>
      <c r="T63" s="34">
        <f t="shared" si="30"/>
        <v>0</v>
      </c>
      <c r="U63" s="25">
        <v>0</v>
      </c>
      <c r="V63" s="34">
        <f t="shared" si="31"/>
        <v>0</v>
      </c>
      <c r="W63" s="25">
        <v>0</v>
      </c>
      <c r="X63" s="34">
        <f t="shared" si="32"/>
        <v>0</v>
      </c>
      <c r="Y63" s="25">
        <v>0</v>
      </c>
      <c r="Z63" s="34">
        <f t="shared" si="33"/>
        <v>0</v>
      </c>
      <c r="AA63" s="25">
        <v>0</v>
      </c>
      <c r="AB63" s="34">
        <f t="shared" si="34"/>
        <v>0</v>
      </c>
      <c r="AC63" s="25">
        <v>0</v>
      </c>
      <c r="AD63" s="34">
        <f t="shared" si="35"/>
        <v>0</v>
      </c>
      <c r="AE63" s="16"/>
      <c r="AF63" s="96"/>
    </row>
    <row r="64" spans="3:32" ht="15">
      <c r="C64" s="194"/>
      <c r="D64" s="17">
        <v>116</v>
      </c>
      <c r="E64" s="25">
        <v>46.05577493998589</v>
      </c>
      <c r="F64" s="34">
        <f t="shared" si="23"/>
        <v>0.27841121078696823</v>
      </c>
      <c r="G64" s="25">
        <v>80.34345829223051</v>
      </c>
      <c r="H64" s="34">
        <f t="shared" si="24"/>
        <v>0.2512165271330996</v>
      </c>
      <c r="I64" s="25">
        <v>84.03280702729333</v>
      </c>
      <c r="J64" s="34">
        <f t="shared" si="25"/>
        <v>0.33870141616891136</v>
      </c>
      <c r="K64" s="25">
        <v>28.22933197802622</v>
      </c>
      <c r="L64" s="34">
        <f t="shared" si="26"/>
        <v>0.2572316320555906</v>
      </c>
      <c r="M64" s="25">
        <v>96.35957239979476</v>
      </c>
      <c r="N64" s="24">
        <f t="shared" si="27"/>
        <v>0.17214531308215072</v>
      </c>
      <c r="O64" s="25">
        <v>102.35104540854657</v>
      </c>
      <c r="P64" s="24">
        <f t="shared" si="28"/>
        <v>0.1693519927947342</v>
      </c>
      <c r="Q64" s="25">
        <v>33.30908051483282</v>
      </c>
      <c r="R64" s="35">
        <f t="shared" si="29"/>
        <v>0.26415882100361315</v>
      </c>
      <c r="S64" s="25">
        <v>11.847748130201229</v>
      </c>
      <c r="T64" s="34">
        <f t="shared" si="30"/>
        <v>0.25228175074945575</v>
      </c>
      <c r="U64" s="25">
        <v>29.349695385347662</v>
      </c>
      <c r="V64" s="34">
        <f t="shared" si="31"/>
        <v>0.3342261890656958</v>
      </c>
      <c r="W64" s="25">
        <v>63.090203628534</v>
      </c>
      <c r="X64" s="34">
        <f t="shared" si="32"/>
        <v>0.14217120229259372</v>
      </c>
      <c r="Y64" s="25">
        <v>67.10504833176196</v>
      </c>
      <c r="Z64" s="34">
        <f t="shared" si="33"/>
        <v>0.13796704668850693</v>
      </c>
      <c r="AA64" s="25">
        <v>61.38026883062093</v>
      </c>
      <c r="AB64" s="34">
        <f t="shared" si="34"/>
        <v>0.04382444049094051</v>
      </c>
      <c r="AC64" s="25">
        <v>41.9017532065723</v>
      </c>
      <c r="AD64" s="34">
        <f t="shared" si="35"/>
        <v>0.008077341280696607</v>
      </c>
      <c r="AE64" s="16"/>
      <c r="AF64" s="96"/>
    </row>
    <row r="65" spans="3:32" ht="15">
      <c r="C65" s="194"/>
      <c r="D65" s="17">
        <v>117</v>
      </c>
      <c r="E65" s="25">
        <v>0</v>
      </c>
      <c r="F65" s="34">
        <f t="shared" si="23"/>
        <v>0</v>
      </c>
      <c r="G65" s="25">
        <v>0</v>
      </c>
      <c r="H65" s="34">
        <f t="shared" si="24"/>
        <v>0</v>
      </c>
      <c r="I65" s="25">
        <v>0</v>
      </c>
      <c r="J65" s="34">
        <f t="shared" si="25"/>
        <v>0</v>
      </c>
      <c r="K65" s="25">
        <v>0</v>
      </c>
      <c r="L65" s="34">
        <f t="shared" si="26"/>
        <v>0</v>
      </c>
      <c r="M65" s="25">
        <v>0</v>
      </c>
      <c r="N65" s="24">
        <f t="shared" si="27"/>
        <v>0</v>
      </c>
      <c r="O65" s="25">
        <v>0</v>
      </c>
      <c r="P65" s="24">
        <f t="shared" si="28"/>
        <v>0</v>
      </c>
      <c r="Q65" s="25">
        <v>0</v>
      </c>
      <c r="R65" s="35">
        <f t="shared" si="29"/>
        <v>0</v>
      </c>
      <c r="S65" s="25">
        <v>0</v>
      </c>
      <c r="T65" s="34">
        <f t="shared" si="30"/>
        <v>0</v>
      </c>
      <c r="U65" s="25">
        <v>0</v>
      </c>
      <c r="V65" s="34">
        <f t="shared" si="31"/>
        <v>0</v>
      </c>
      <c r="W65" s="25">
        <v>0.30361715707000003</v>
      </c>
      <c r="X65" s="34">
        <f t="shared" si="32"/>
        <v>0.0006841888878890627</v>
      </c>
      <c r="Y65" s="25">
        <v>0</v>
      </c>
      <c r="Z65" s="34">
        <f t="shared" si="33"/>
        <v>0</v>
      </c>
      <c r="AA65" s="25">
        <v>0</v>
      </c>
      <c r="AB65" s="34">
        <f t="shared" si="34"/>
        <v>0</v>
      </c>
      <c r="AC65" s="25">
        <v>0.19889978079</v>
      </c>
      <c r="AD65" s="34">
        <f t="shared" si="35"/>
        <v>3.8341627429674714E-05</v>
      </c>
      <c r="AE65" s="16"/>
      <c r="AF65" s="96"/>
    </row>
    <row r="66" spans="3:32" ht="15">
      <c r="C66" s="194"/>
      <c r="D66" s="17">
        <v>118</v>
      </c>
      <c r="E66" s="25">
        <v>0</v>
      </c>
      <c r="F66" s="34">
        <f t="shared" si="23"/>
        <v>0</v>
      </c>
      <c r="G66" s="25">
        <v>0</v>
      </c>
      <c r="H66" s="34">
        <f t="shared" si="24"/>
        <v>0</v>
      </c>
      <c r="I66" s="25">
        <v>0</v>
      </c>
      <c r="J66" s="34">
        <f t="shared" si="25"/>
        <v>0</v>
      </c>
      <c r="K66" s="25">
        <v>0</v>
      </c>
      <c r="L66" s="34">
        <f t="shared" si="26"/>
        <v>0</v>
      </c>
      <c r="M66" s="25">
        <v>0</v>
      </c>
      <c r="N66" s="24">
        <f t="shared" si="27"/>
        <v>0</v>
      </c>
      <c r="O66" s="25">
        <v>0</v>
      </c>
      <c r="P66" s="24">
        <f t="shared" si="28"/>
        <v>0</v>
      </c>
      <c r="Q66" s="25">
        <v>0</v>
      </c>
      <c r="R66" s="35">
        <f t="shared" si="29"/>
        <v>0</v>
      </c>
      <c r="S66" s="25">
        <v>0</v>
      </c>
      <c r="T66" s="34">
        <f t="shared" si="30"/>
        <v>0</v>
      </c>
      <c r="U66" s="25">
        <v>0</v>
      </c>
      <c r="V66" s="34">
        <f t="shared" si="31"/>
        <v>0</v>
      </c>
      <c r="W66" s="25">
        <v>0</v>
      </c>
      <c r="X66" s="34">
        <f t="shared" si="32"/>
        <v>0</v>
      </c>
      <c r="Y66" s="25">
        <v>0</v>
      </c>
      <c r="Z66" s="34">
        <f t="shared" si="33"/>
        <v>0</v>
      </c>
      <c r="AA66" s="25">
        <v>0</v>
      </c>
      <c r="AB66" s="34">
        <f t="shared" si="34"/>
        <v>0</v>
      </c>
      <c r="AC66" s="25">
        <v>0</v>
      </c>
      <c r="AD66" s="34">
        <f t="shared" si="35"/>
        <v>0</v>
      </c>
      <c r="AE66" s="16"/>
      <c r="AF66" s="96"/>
    </row>
    <row r="67" spans="3:32" ht="15">
      <c r="C67" s="194"/>
      <c r="D67" s="17">
        <v>121</v>
      </c>
      <c r="E67" s="25">
        <v>0.8246687242285999</v>
      </c>
      <c r="F67" s="34">
        <f t="shared" si="23"/>
        <v>0.004985194979561434</v>
      </c>
      <c r="G67" s="25">
        <v>0.36596845271865</v>
      </c>
      <c r="H67" s="34">
        <f t="shared" si="24"/>
        <v>0.0011443037888393195</v>
      </c>
      <c r="I67" s="25">
        <v>0.0858108971173</v>
      </c>
      <c r="J67" s="34">
        <f t="shared" si="25"/>
        <v>0.00034586816035925554</v>
      </c>
      <c r="K67" s="25">
        <v>0.1865552851265</v>
      </c>
      <c r="L67" s="34">
        <f t="shared" si="26"/>
        <v>0.0016999311389670699</v>
      </c>
      <c r="M67" s="25">
        <v>2.289267022325757</v>
      </c>
      <c r="N67" s="24">
        <f t="shared" si="27"/>
        <v>0.004089750280873493</v>
      </c>
      <c r="O67" s="25">
        <v>0.97365540521275</v>
      </c>
      <c r="P67" s="24">
        <f t="shared" si="28"/>
        <v>0.0016110288127489402</v>
      </c>
      <c r="Q67" s="25">
        <v>0.7386913515961</v>
      </c>
      <c r="R67" s="35">
        <f t="shared" si="29"/>
        <v>0.005858217444228079</v>
      </c>
      <c r="S67" s="25">
        <v>0.23584345818699998</v>
      </c>
      <c r="T67" s="34">
        <f t="shared" si="30"/>
        <v>0.005021967033765079</v>
      </c>
      <c r="U67" s="25">
        <v>0.0344414485125</v>
      </c>
      <c r="V67" s="34">
        <f t="shared" si="31"/>
        <v>0.00039220966115996014</v>
      </c>
      <c r="W67" s="25">
        <v>2.0678879890812403</v>
      </c>
      <c r="X67" s="34">
        <f t="shared" si="32"/>
        <v>0.00465990129537525</v>
      </c>
      <c r="Y67" s="25">
        <v>0.467159511964</v>
      </c>
      <c r="Z67" s="34">
        <f t="shared" si="33"/>
        <v>0.0009604734636277846</v>
      </c>
      <c r="AA67" s="25">
        <v>3.3817750607132</v>
      </c>
      <c r="AB67" s="34">
        <f t="shared" si="34"/>
        <v>0.0024145283610754937</v>
      </c>
      <c r="AC67" s="25">
        <v>19.365792962639432</v>
      </c>
      <c r="AD67" s="34">
        <f t="shared" si="35"/>
        <v>0.0037331163247368883</v>
      </c>
      <c r="AE67" s="16"/>
      <c r="AF67" s="96"/>
    </row>
    <row r="68" spans="3:32" ht="15">
      <c r="C68" s="194"/>
      <c r="D68" s="17">
        <v>122</v>
      </c>
      <c r="E68" s="25">
        <v>0</v>
      </c>
      <c r="F68" s="34">
        <f t="shared" si="23"/>
        <v>0</v>
      </c>
      <c r="G68" s="25">
        <v>1.4491235341401</v>
      </c>
      <c r="H68" s="34">
        <f t="shared" si="24"/>
        <v>0.004531094246769857</v>
      </c>
      <c r="I68" s="25">
        <v>2.6701882121643</v>
      </c>
      <c r="J68" s="34">
        <f t="shared" si="25"/>
        <v>0.010762421974120652</v>
      </c>
      <c r="K68" s="25">
        <v>1.1664148507995</v>
      </c>
      <c r="L68" s="34">
        <f t="shared" si="26"/>
        <v>0.01062861834486854</v>
      </c>
      <c r="M68" s="25">
        <v>7.839476955446256</v>
      </c>
      <c r="N68" s="24">
        <f t="shared" si="27"/>
        <v>0.01400513909813153</v>
      </c>
      <c r="O68" s="25">
        <v>19.779664413575652</v>
      </c>
      <c r="P68" s="24">
        <f t="shared" si="28"/>
        <v>0.03272781017408557</v>
      </c>
      <c r="Q68" s="25">
        <v>1.3958407723919999</v>
      </c>
      <c r="R68" s="35">
        <f t="shared" si="29"/>
        <v>0.011069763771463088</v>
      </c>
      <c r="S68" s="25">
        <v>0</v>
      </c>
      <c r="T68" s="34">
        <f t="shared" si="30"/>
        <v>0</v>
      </c>
      <c r="U68" s="25">
        <v>0.420478998966</v>
      </c>
      <c r="V68" s="34">
        <f t="shared" si="31"/>
        <v>0.0047882981939473416</v>
      </c>
      <c r="W68" s="25">
        <v>1.287504515820628</v>
      </c>
      <c r="X68" s="34">
        <f t="shared" si="32"/>
        <v>0.0029013389471543192</v>
      </c>
      <c r="Y68" s="25">
        <v>9.486302432997032</v>
      </c>
      <c r="Z68" s="34">
        <f t="shared" si="33"/>
        <v>0.01950370595374599</v>
      </c>
      <c r="AA68" s="25">
        <v>6.293347487248193</v>
      </c>
      <c r="AB68" s="34">
        <f t="shared" si="34"/>
        <v>0.0044933402492060796</v>
      </c>
      <c r="AC68" s="25">
        <v>38.20714891509359</v>
      </c>
      <c r="AD68" s="34">
        <f t="shared" si="35"/>
        <v>0.007365137674029403</v>
      </c>
      <c r="AE68" s="16"/>
      <c r="AF68" s="96"/>
    </row>
    <row r="69" spans="3:32" ht="15">
      <c r="C69" s="194"/>
      <c r="D69" s="17">
        <v>123</v>
      </c>
      <c r="E69" s="25">
        <v>0</v>
      </c>
      <c r="F69" s="34">
        <f t="shared" si="23"/>
        <v>0</v>
      </c>
      <c r="G69" s="25">
        <v>0</v>
      </c>
      <c r="H69" s="34">
        <f t="shared" si="24"/>
        <v>0</v>
      </c>
      <c r="I69" s="25">
        <v>0</v>
      </c>
      <c r="J69" s="34">
        <f t="shared" si="25"/>
        <v>0</v>
      </c>
      <c r="K69" s="25">
        <v>0</v>
      </c>
      <c r="L69" s="34">
        <f t="shared" si="26"/>
        <v>0</v>
      </c>
      <c r="M69" s="25">
        <v>0</v>
      </c>
      <c r="N69" s="24">
        <f t="shared" si="27"/>
        <v>0</v>
      </c>
      <c r="O69" s="25">
        <v>0</v>
      </c>
      <c r="P69" s="24">
        <f t="shared" si="28"/>
        <v>0</v>
      </c>
      <c r="Q69" s="25">
        <v>0</v>
      </c>
      <c r="R69" s="35">
        <f t="shared" si="29"/>
        <v>0</v>
      </c>
      <c r="S69" s="25">
        <v>0</v>
      </c>
      <c r="T69" s="34">
        <f t="shared" si="30"/>
        <v>0</v>
      </c>
      <c r="U69" s="25">
        <v>0</v>
      </c>
      <c r="V69" s="34">
        <f t="shared" si="31"/>
        <v>0</v>
      </c>
      <c r="W69" s="25">
        <v>0</v>
      </c>
      <c r="X69" s="34">
        <f t="shared" si="32"/>
        <v>0</v>
      </c>
      <c r="Y69" s="25">
        <v>0</v>
      </c>
      <c r="Z69" s="34">
        <f t="shared" si="33"/>
        <v>0</v>
      </c>
      <c r="AA69" s="25">
        <v>0</v>
      </c>
      <c r="AB69" s="34">
        <f t="shared" si="34"/>
        <v>0</v>
      </c>
      <c r="AC69" s="25">
        <v>0</v>
      </c>
      <c r="AD69" s="34">
        <f t="shared" si="35"/>
        <v>0</v>
      </c>
      <c r="AE69" s="16"/>
      <c r="AF69" s="96"/>
    </row>
    <row r="70" spans="3:32" ht="15">
      <c r="C70" s="194"/>
      <c r="D70" s="17">
        <v>125</v>
      </c>
      <c r="E70" s="25">
        <v>0</v>
      </c>
      <c r="F70" s="34">
        <f t="shared" si="23"/>
        <v>0</v>
      </c>
      <c r="G70" s="25">
        <v>0</v>
      </c>
      <c r="H70" s="34">
        <f t="shared" si="24"/>
        <v>0</v>
      </c>
      <c r="I70" s="25">
        <v>0</v>
      </c>
      <c r="J70" s="34">
        <f t="shared" si="25"/>
        <v>0</v>
      </c>
      <c r="K70" s="25">
        <v>0</v>
      </c>
      <c r="L70" s="34">
        <f t="shared" si="26"/>
        <v>0</v>
      </c>
      <c r="M70" s="25">
        <v>0</v>
      </c>
      <c r="N70" s="24">
        <f t="shared" si="27"/>
        <v>0</v>
      </c>
      <c r="O70" s="25">
        <v>0</v>
      </c>
      <c r="P70" s="24">
        <f t="shared" si="28"/>
        <v>0</v>
      </c>
      <c r="Q70" s="25">
        <v>0</v>
      </c>
      <c r="R70" s="35">
        <f t="shared" si="29"/>
        <v>0</v>
      </c>
      <c r="S70" s="25">
        <v>0</v>
      </c>
      <c r="T70" s="34">
        <f t="shared" si="30"/>
        <v>0</v>
      </c>
      <c r="U70" s="25">
        <v>0</v>
      </c>
      <c r="V70" s="34">
        <f t="shared" si="31"/>
        <v>0</v>
      </c>
      <c r="W70" s="25">
        <v>0</v>
      </c>
      <c r="X70" s="34">
        <f t="shared" si="32"/>
        <v>0</v>
      </c>
      <c r="Y70" s="25">
        <v>0</v>
      </c>
      <c r="Z70" s="34">
        <f t="shared" si="33"/>
        <v>0</v>
      </c>
      <c r="AA70" s="25">
        <v>0</v>
      </c>
      <c r="AB70" s="34">
        <f t="shared" si="34"/>
        <v>0</v>
      </c>
      <c r="AC70" s="25">
        <v>0</v>
      </c>
      <c r="AD70" s="34">
        <f t="shared" si="35"/>
        <v>0</v>
      </c>
      <c r="AE70" s="16"/>
      <c r="AF70" s="96"/>
    </row>
    <row r="71" spans="3:32" ht="15">
      <c r="C71" s="194"/>
      <c r="D71" s="17">
        <v>126</v>
      </c>
      <c r="E71" s="25">
        <v>0</v>
      </c>
      <c r="F71" s="34">
        <f t="shared" si="23"/>
        <v>0</v>
      </c>
      <c r="G71" s="25">
        <v>0</v>
      </c>
      <c r="H71" s="34">
        <f t="shared" si="24"/>
        <v>0</v>
      </c>
      <c r="I71" s="25">
        <v>0</v>
      </c>
      <c r="J71" s="34">
        <f t="shared" si="25"/>
        <v>0</v>
      </c>
      <c r="K71" s="25">
        <v>0</v>
      </c>
      <c r="L71" s="34">
        <f t="shared" si="26"/>
        <v>0</v>
      </c>
      <c r="M71" s="25">
        <v>0</v>
      </c>
      <c r="N71" s="24">
        <f t="shared" si="27"/>
        <v>0</v>
      </c>
      <c r="O71" s="25">
        <v>0</v>
      </c>
      <c r="P71" s="24">
        <f t="shared" si="28"/>
        <v>0</v>
      </c>
      <c r="Q71" s="25">
        <v>0</v>
      </c>
      <c r="R71" s="35">
        <f t="shared" si="29"/>
        <v>0</v>
      </c>
      <c r="S71" s="25">
        <v>0</v>
      </c>
      <c r="T71" s="34">
        <f t="shared" si="30"/>
        <v>0</v>
      </c>
      <c r="U71" s="25">
        <v>0</v>
      </c>
      <c r="V71" s="34">
        <f t="shared" si="31"/>
        <v>0</v>
      </c>
      <c r="W71" s="25">
        <v>0</v>
      </c>
      <c r="X71" s="34">
        <f t="shared" si="32"/>
        <v>0</v>
      </c>
      <c r="Y71" s="25">
        <v>0</v>
      </c>
      <c r="Z71" s="34">
        <f t="shared" si="33"/>
        <v>0</v>
      </c>
      <c r="AA71" s="25">
        <v>0</v>
      </c>
      <c r="AB71" s="34">
        <f t="shared" si="34"/>
        <v>0</v>
      </c>
      <c r="AC71" s="25">
        <v>0</v>
      </c>
      <c r="AD71" s="34">
        <f t="shared" si="35"/>
        <v>0</v>
      </c>
      <c r="AE71" s="16"/>
      <c r="AF71" s="96"/>
    </row>
    <row r="72" spans="3:32" ht="15">
      <c r="C72" s="194"/>
      <c r="D72" s="17">
        <v>201</v>
      </c>
      <c r="E72" s="25">
        <v>0</v>
      </c>
      <c r="F72" s="34">
        <f t="shared" si="23"/>
        <v>0</v>
      </c>
      <c r="G72" s="25">
        <v>0</v>
      </c>
      <c r="H72" s="34">
        <f t="shared" si="24"/>
        <v>0</v>
      </c>
      <c r="I72" s="25">
        <v>0</v>
      </c>
      <c r="J72" s="34">
        <f t="shared" si="25"/>
        <v>0</v>
      </c>
      <c r="K72" s="25">
        <v>0</v>
      </c>
      <c r="L72" s="34">
        <f t="shared" si="26"/>
        <v>0</v>
      </c>
      <c r="M72" s="25">
        <v>0</v>
      </c>
      <c r="N72" s="24">
        <f t="shared" si="27"/>
        <v>0</v>
      </c>
      <c r="O72" s="25">
        <v>0</v>
      </c>
      <c r="P72" s="24">
        <f t="shared" si="28"/>
        <v>0</v>
      </c>
      <c r="Q72" s="25">
        <v>0</v>
      </c>
      <c r="R72" s="35">
        <f t="shared" si="29"/>
        <v>0</v>
      </c>
      <c r="S72" s="25">
        <v>0</v>
      </c>
      <c r="T72" s="34">
        <f t="shared" si="30"/>
        <v>0</v>
      </c>
      <c r="U72" s="25">
        <v>0</v>
      </c>
      <c r="V72" s="34">
        <f t="shared" si="31"/>
        <v>0</v>
      </c>
      <c r="W72" s="25">
        <v>0.44852585443500004</v>
      </c>
      <c r="X72" s="34">
        <f t="shared" si="32"/>
        <v>0.0010107347308591747</v>
      </c>
      <c r="Y72" s="25">
        <v>1.46324816235</v>
      </c>
      <c r="Z72" s="34">
        <f t="shared" si="33"/>
        <v>0.0030084178843555226</v>
      </c>
      <c r="AA72" s="25">
        <v>1.9055715249199998</v>
      </c>
      <c r="AB72" s="34">
        <f t="shared" si="34"/>
        <v>0.00136054480513168</v>
      </c>
      <c r="AC72" s="25">
        <v>0</v>
      </c>
      <c r="AD72" s="34">
        <f t="shared" si="35"/>
        <v>0</v>
      </c>
      <c r="AE72" s="16"/>
      <c r="AF72" s="96"/>
    </row>
    <row r="73" spans="3:32" ht="15">
      <c r="C73" s="194"/>
      <c r="D73" s="17">
        <v>202</v>
      </c>
      <c r="E73" s="25">
        <v>0</v>
      </c>
      <c r="F73" s="34">
        <f t="shared" si="23"/>
        <v>0</v>
      </c>
      <c r="G73" s="25">
        <v>0</v>
      </c>
      <c r="H73" s="34">
        <f t="shared" si="24"/>
        <v>0</v>
      </c>
      <c r="I73" s="25">
        <v>0</v>
      </c>
      <c r="J73" s="34">
        <f t="shared" si="25"/>
        <v>0</v>
      </c>
      <c r="K73" s="25">
        <v>0</v>
      </c>
      <c r="L73" s="34">
        <f t="shared" si="26"/>
        <v>0</v>
      </c>
      <c r="M73" s="25">
        <v>0</v>
      </c>
      <c r="N73" s="24">
        <f t="shared" si="27"/>
        <v>0</v>
      </c>
      <c r="O73" s="25">
        <v>0</v>
      </c>
      <c r="P73" s="24">
        <f t="shared" si="28"/>
        <v>0</v>
      </c>
      <c r="Q73" s="25">
        <v>0</v>
      </c>
      <c r="R73" s="35">
        <f t="shared" si="29"/>
        <v>0</v>
      </c>
      <c r="S73" s="25">
        <v>0</v>
      </c>
      <c r="T73" s="34">
        <f t="shared" si="30"/>
        <v>0</v>
      </c>
      <c r="U73" s="25">
        <v>0</v>
      </c>
      <c r="V73" s="34">
        <f t="shared" si="31"/>
        <v>0</v>
      </c>
      <c r="W73" s="25">
        <v>0</v>
      </c>
      <c r="X73" s="34">
        <f t="shared" si="32"/>
        <v>0</v>
      </c>
      <c r="Y73" s="25">
        <v>0.132817770608</v>
      </c>
      <c r="Z73" s="34">
        <f t="shared" si="33"/>
        <v>0.0002730714903585585</v>
      </c>
      <c r="AA73" s="25">
        <v>0.2108768406881</v>
      </c>
      <c r="AB73" s="34">
        <f t="shared" si="34"/>
        <v>0.00015056238318465658</v>
      </c>
      <c r="AC73" s="25">
        <v>0</v>
      </c>
      <c r="AD73" s="34">
        <f t="shared" si="35"/>
        <v>0</v>
      </c>
      <c r="AE73" s="16"/>
      <c r="AF73" s="96"/>
    </row>
    <row r="74" spans="3:32" ht="15.75" thickBot="1">
      <c r="C74" s="194"/>
      <c r="D74" s="18">
        <v>203</v>
      </c>
      <c r="E74" s="25">
        <v>0</v>
      </c>
      <c r="F74" s="34">
        <f t="shared" si="23"/>
        <v>0</v>
      </c>
      <c r="G74" s="25">
        <v>0</v>
      </c>
      <c r="H74" s="34">
        <f t="shared" si="24"/>
        <v>0</v>
      </c>
      <c r="I74" s="25">
        <v>0</v>
      </c>
      <c r="J74" s="34">
        <f t="shared" si="25"/>
        <v>0</v>
      </c>
      <c r="K74" s="25">
        <v>0</v>
      </c>
      <c r="L74" s="34">
        <f t="shared" si="26"/>
        <v>0</v>
      </c>
      <c r="M74" s="25">
        <v>0</v>
      </c>
      <c r="N74" s="24">
        <f t="shared" si="27"/>
        <v>0</v>
      </c>
      <c r="O74" s="25">
        <v>0</v>
      </c>
      <c r="P74" s="24">
        <f>O74/$O$49</f>
        <v>0</v>
      </c>
      <c r="Q74" s="25">
        <v>0</v>
      </c>
      <c r="R74" s="35">
        <f t="shared" si="29"/>
        <v>0</v>
      </c>
      <c r="S74" s="25">
        <v>0</v>
      </c>
      <c r="T74" s="34">
        <f>S74/$S$49</f>
        <v>0</v>
      </c>
      <c r="U74" s="25">
        <v>0</v>
      </c>
      <c r="V74" s="34">
        <f t="shared" si="31"/>
        <v>0</v>
      </c>
      <c r="W74" s="25">
        <v>0</v>
      </c>
      <c r="X74" s="34">
        <f t="shared" si="32"/>
        <v>0</v>
      </c>
      <c r="Y74" s="25">
        <v>0</v>
      </c>
      <c r="Z74" s="34">
        <f t="shared" si="33"/>
        <v>0</v>
      </c>
      <c r="AA74" s="25">
        <v>0</v>
      </c>
      <c r="AB74" s="34">
        <f t="shared" si="34"/>
        <v>0</v>
      </c>
      <c r="AC74" s="25">
        <v>0</v>
      </c>
      <c r="AD74" s="34">
        <f t="shared" si="35"/>
        <v>0</v>
      </c>
      <c r="AE74" s="56"/>
      <c r="AF74" s="96"/>
    </row>
    <row r="75" spans="3:32" ht="15.75" thickBot="1">
      <c r="C75" s="188" t="s">
        <v>167</v>
      </c>
      <c r="D75" s="189"/>
      <c r="E75" s="185">
        <f>SUM(E58:E74)</f>
        <v>165.4235646969919</v>
      </c>
      <c r="F75" s="186"/>
      <c r="G75" s="185">
        <f>SUM(G58:G74)</f>
        <v>319.81756618131624</v>
      </c>
      <c r="H75" s="186"/>
      <c r="I75" s="185">
        <f>SUM(I58:I74)</f>
        <v>248.10291016139692</v>
      </c>
      <c r="J75" s="186"/>
      <c r="K75" s="185">
        <f>SUM(K58:K74)</f>
        <v>109.74284831317149</v>
      </c>
      <c r="L75" s="186"/>
      <c r="M75" s="185">
        <f>SUM(M58:M74)</f>
        <v>559.7571648890046</v>
      </c>
      <c r="N75" s="186"/>
      <c r="O75" s="185">
        <f>SUM(O58:O74)</f>
        <v>604.3687099247943</v>
      </c>
      <c r="P75" s="186"/>
      <c r="Q75" s="196">
        <f>SUM(Q58:Q74)</f>
        <v>126.09490150009877</v>
      </c>
      <c r="R75" s="196"/>
      <c r="S75" s="162">
        <f>SUM(S58:S74)</f>
        <v>46.96236685770973</v>
      </c>
      <c r="T75" s="179"/>
      <c r="U75" s="162">
        <f>SUM(U58:U74)</f>
        <v>87.81387080226277</v>
      </c>
      <c r="V75" s="179"/>
      <c r="W75" s="162">
        <f>SUM(W58:W74)</f>
        <v>443.76218679428456</v>
      </c>
      <c r="X75" s="179"/>
      <c r="Y75" s="162">
        <f>SUM(Y58:Y74)</f>
        <v>486.3846109808192</v>
      </c>
      <c r="Z75" s="163"/>
      <c r="AA75" s="27">
        <f>SUM(AA58:AA74)</f>
        <v>1400.5944660790274</v>
      </c>
      <c r="AB75" s="28"/>
      <c r="AC75" s="27">
        <f>SUM(AC58:AC74)</f>
        <v>5187.567511442157</v>
      </c>
      <c r="AD75" s="28"/>
      <c r="AE75" s="16"/>
      <c r="AF75" s="16"/>
    </row>
    <row r="76" spans="3:32" ht="15.75" thickBot="1">
      <c r="C76" s="31" t="s">
        <v>168</v>
      </c>
      <c r="D76" s="33" t="s">
        <v>169</v>
      </c>
      <c r="E76" s="26">
        <f>SUM(E59:E71)</f>
        <v>100.71620891648452</v>
      </c>
      <c r="F76" s="51">
        <f>SUM(E72:E74,E58)</f>
        <v>64.70735578050738</v>
      </c>
      <c r="G76" s="26">
        <f>SUM(G59:G71)</f>
        <v>186.76705511146463</v>
      </c>
      <c r="H76" s="51">
        <f>SUM(G72:G74,G58)</f>
        <v>133.0505110698516</v>
      </c>
      <c r="I76" s="26">
        <f>SUM(I59:I71)</f>
        <v>177.36006462625036</v>
      </c>
      <c r="J76" s="51">
        <f>SUM(I72:I74,I58)</f>
        <v>70.74284553514654</v>
      </c>
      <c r="K76" s="26">
        <f>SUM(K59:K71)</f>
        <v>71.90048468730087</v>
      </c>
      <c r="L76" s="51">
        <f>SUM(K72:K74,K58)</f>
        <v>37.84236362587061</v>
      </c>
      <c r="M76" s="26">
        <f>SUM(M59:M71)</f>
        <v>222.8100728533316</v>
      </c>
      <c r="N76" s="51">
        <f>SUM(M72:M74,M58)</f>
        <v>336.94709203567305</v>
      </c>
      <c r="O76" s="26">
        <f>SUM(O59:O71)</f>
        <v>212.41035679710765</v>
      </c>
      <c r="P76" s="51">
        <f>SUM(O72:O74,O58)</f>
        <v>391.9583531276866</v>
      </c>
      <c r="Q76" s="52">
        <f>SUM(Q59:Q71)</f>
        <v>82.21297193139266</v>
      </c>
      <c r="R76" s="53">
        <f>SUM(Q72:Q74,Q58)</f>
        <v>43.88192956870612</v>
      </c>
      <c r="S76" s="26">
        <f>SUM(S59:S71)</f>
        <v>30.285303656908837</v>
      </c>
      <c r="T76" s="51">
        <f>SUM(S72:S74,S58)</f>
        <v>16.6770632008009</v>
      </c>
      <c r="U76" s="26">
        <f>SUM(U59:U71)</f>
        <v>63.33770258014995</v>
      </c>
      <c r="V76" s="51">
        <f>SUM(U72:U74,U58)</f>
        <v>24.47616822211283</v>
      </c>
      <c r="W76" s="26">
        <f>SUM(W59:W71)</f>
        <v>179.06169690082655</v>
      </c>
      <c r="X76" s="51">
        <f>SUM(W72:W74,W58)</f>
        <v>264.7004898934581</v>
      </c>
      <c r="Y76" s="26">
        <f>SUM(Y59:Y71)</f>
        <v>155.16601274843336</v>
      </c>
      <c r="Z76" s="51">
        <f>SUM(Y72:Y74,Y58)</f>
        <v>331.2185982323859</v>
      </c>
      <c r="AA76" s="26">
        <f>SUM(AA59:AA71)</f>
        <v>170.07739350980634</v>
      </c>
      <c r="AB76" s="51">
        <f>SUM(AA72:AA74,AA58)</f>
        <v>1230.5170725692208</v>
      </c>
      <c r="AC76" s="26">
        <f>SUM(AC59:AC71)</f>
        <v>198.54716117321234</v>
      </c>
      <c r="AD76" s="51">
        <f>SUM(AC72:AC74,AC58)</f>
        <v>4989.020350268944</v>
      </c>
      <c r="AE76" s="177"/>
      <c r="AF76" s="177"/>
    </row>
    <row r="77" spans="4:32" ht="15.75" thickBot="1">
      <c r="D77" s="30"/>
      <c r="E77" s="172"/>
      <c r="F77" s="173"/>
      <c r="G77" s="172"/>
      <c r="H77" s="173"/>
      <c r="I77" s="172"/>
      <c r="J77" s="173"/>
      <c r="K77" s="172"/>
      <c r="L77" s="173"/>
      <c r="M77" s="172"/>
      <c r="N77" s="173"/>
      <c r="O77" s="172"/>
      <c r="P77" s="173"/>
      <c r="Q77" s="174"/>
      <c r="R77" s="174"/>
      <c r="S77" s="180"/>
      <c r="T77" s="187"/>
      <c r="U77" s="180"/>
      <c r="V77" s="187"/>
      <c r="W77" s="180"/>
      <c r="X77" s="187"/>
      <c r="Y77" s="162"/>
      <c r="Z77" s="163"/>
      <c r="AA77" s="27"/>
      <c r="AB77" s="28"/>
      <c r="AC77" s="27"/>
      <c r="AD77" s="28"/>
      <c r="AE77" s="166"/>
      <c r="AF77" s="166"/>
    </row>
    <row r="78" spans="4:30" ht="15.75" thickBot="1">
      <c r="D78" s="11"/>
      <c r="E78" s="188"/>
      <c r="F78" s="181"/>
      <c r="G78" s="188"/>
      <c r="H78" s="181"/>
      <c r="I78" s="188"/>
      <c r="J78" s="181"/>
      <c r="K78" s="188"/>
      <c r="L78" s="181"/>
      <c r="M78" s="188"/>
      <c r="N78" s="181"/>
      <c r="O78" s="188"/>
      <c r="P78" s="181"/>
      <c r="Q78" s="170"/>
      <c r="R78" s="170"/>
      <c r="S78" s="178"/>
      <c r="T78" s="179"/>
      <c r="U78" s="178"/>
      <c r="V78" s="179"/>
      <c r="W78" s="178"/>
      <c r="X78" s="179"/>
      <c r="Y78" s="178"/>
      <c r="Z78" s="179"/>
      <c r="AA78" s="4"/>
      <c r="AB78" s="5"/>
      <c r="AC78" s="4"/>
      <c r="AD78" s="5"/>
    </row>
    <row r="79" spans="7:30" ht="15.75" thickBot="1">
      <c r="G79" s="16"/>
      <c r="H79" s="16"/>
      <c r="I79" s="16"/>
      <c r="J79" s="16"/>
      <c r="K79" s="16"/>
      <c r="L79" s="16"/>
      <c r="M79" s="16"/>
      <c r="T79" s="9"/>
      <c r="U79" s="9"/>
      <c r="V79" s="9"/>
      <c r="W79" s="9"/>
      <c r="X79" s="9"/>
      <c r="Y79" s="9"/>
      <c r="AA79" s="10"/>
      <c r="AB79" s="10"/>
      <c r="AC79" s="10"/>
      <c r="AD79" s="10"/>
    </row>
    <row r="80" spans="5:30" ht="15.75" thickBot="1">
      <c r="E80" s="178" t="s">
        <v>171</v>
      </c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9"/>
      <c r="T80" s="54"/>
      <c r="U80" s="5"/>
      <c r="V80" s="164"/>
      <c r="W80" s="165"/>
      <c r="X80" s="64"/>
      <c r="Y80" s="10"/>
      <c r="Z80" s="10"/>
      <c r="AA80" s="166"/>
      <c r="AB80" s="166"/>
      <c r="AC80" s="166"/>
      <c r="AD80" s="166"/>
    </row>
    <row r="81" spans="5:30" ht="15" customHeight="1" thickBot="1">
      <c r="E81" s="201" t="s">
        <v>129</v>
      </c>
      <c r="F81" s="202"/>
      <c r="G81" s="201" t="s">
        <v>130</v>
      </c>
      <c r="H81" s="202"/>
      <c r="I81" s="201" t="s">
        <v>131</v>
      </c>
      <c r="J81" s="202"/>
      <c r="K81" s="201" t="s">
        <v>132</v>
      </c>
      <c r="L81" s="202"/>
      <c r="M81" s="201" t="s">
        <v>133</v>
      </c>
      <c r="N81" s="202"/>
      <c r="O81" s="201" t="s">
        <v>134</v>
      </c>
      <c r="P81" s="202"/>
      <c r="Q81" s="208" t="s">
        <v>135</v>
      </c>
      <c r="R81" s="209"/>
      <c r="S81" s="201" t="s">
        <v>136</v>
      </c>
      <c r="T81" s="202"/>
      <c r="U81" s="201" t="s">
        <v>137</v>
      </c>
      <c r="V81" s="202"/>
      <c r="W81" s="201" t="s">
        <v>138</v>
      </c>
      <c r="X81" s="202"/>
      <c r="Y81" s="167"/>
      <c r="Z81" s="166"/>
      <c r="AA81" s="8"/>
      <c r="AB81" s="8"/>
      <c r="AC81" s="8"/>
      <c r="AD81" s="8"/>
    </row>
    <row r="82" spans="3:30" ht="15">
      <c r="C82" s="193" t="s">
        <v>164</v>
      </c>
      <c r="D82" s="12" t="s">
        <v>6</v>
      </c>
      <c r="E82" s="20" t="s">
        <v>165</v>
      </c>
      <c r="F82" s="21" t="s">
        <v>5</v>
      </c>
      <c r="G82" s="20" t="s">
        <v>165</v>
      </c>
      <c r="H82" s="21" t="s">
        <v>5</v>
      </c>
      <c r="I82" s="20" t="s">
        <v>165</v>
      </c>
      <c r="J82" s="21" t="s">
        <v>5</v>
      </c>
      <c r="K82" s="20" t="s">
        <v>165</v>
      </c>
      <c r="L82" s="21" t="s">
        <v>5</v>
      </c>
      <c r="M82" s="20" t="s">
        <v>165</v>
      </c>
      <c r="N82" s="21" t="s">
        <v>5</v>
      </c>
      <c r="O82" s="20" t="s">
        <v>165</v>
      </c>
      <c r="P82" s="21" t="s">
        <v>5</v>
      </c>
      <c r="Q82" s="19" t="s">
        <v>165</v>
      </c>
      <c r="R82" s="22" t="s">
        <v>5</v>
      </c>
      <c r="S82" s="20" t="s">
        <v>165</v>
      </c>
      <c r="T82" s="21" t="s">
        <v>5</v>
      </c>
      <c r="U82" s="20" t="s">
        <v>165</v>
      </c>
      <c r="V82" s="21" t="s">
        <v>5</v>
      </c>
      <c r="W82" s="20" t="s">
        <v>165</v>
      </c>
      <c r="X82" s="21" t="s">
        <v>5</v>
      </c>
      <c r="Y82" s="8"/>
      <c r="Z82" s="8"/>
      <c r="AA82" s="16"/>
      <c r="AB82" s="40"/>
      <c r="AC82" s="16"/>
      <c r="AD82" s="40"/>
    </row>
    <row r="83" spans="3:30" ht="15">
      <c r="C83" s="194"/>
      <c r="D83" s="17">
        <v>2</v>
      </c>
      <c r="E83" s="25">
        <v>33.73704308707067</v>
      </c>
      <c r="F83" s="34">
        <f aca="true" t="shared" si="36" ref="F83:F99">E83/$E$100</f>
        <v>0.25632430819352275</v>
      </c>
      <c r="G83" s="25">
        <v>118.39256248232321</v>
      </c>
      <c r="H83" s="34">
        <f aca="true" t="shared" si="37" ref="H83:H99">G83/$G$100</f>
        <v>0.46762074495586725</v>
      </c>
      <c r="I83" s="25">
        <v>179.07983113402506</v>
      </c>
      <c r="J83" s="34">
        <f aca="true" t="shared" si="38" ref="J83:J99">I83/$I$100</f>
        <v>0.5068549599373138</v>
      </c>
      <c r="K83" s="25">
        <v>134.84608032243833</v>
      </c>
      <c r="L83" s="34">
        <f aca="true" t="shared" si="39" ref="L83:L99">K83/$K$100</f>
        <v>0.4820825085127199</v>
      </c>
      <c r="M83" s="25">
        <v>310.6304160661318</v>
      </c>
      <c r="N83" s="24">
        <f aca="true" t="shared" si="40" ref="N83:N99">M83/$M$100</f>
        <v>0.505751148358748</v>
      </c>
      <c r="O83" s="25">
        <v>253.36892904821352</v>
      </c>
      <c r="P83" s="24">
        <f aca="true" t="shared" si="41" ref="P83:P99">O83/$O$100</f>
        <v>0.6961544833836134</v>
      </c>
      <c r="Q83" s="25">
        <v>80.80346948522356</v>
      </c>
      <c r="R83" s="35">
        <f aca="true" t="shared" si="42" ref="R83:R99">Q83/$Q$100</f>
        <v>0.36224427451361135</v>
      </c>
      <c r="S83" s="25">
        <v>282.7947590943284</v>
      </c>
      <c r="T83" s="34">
        <f aca="true" t="shared" si="43" ref="T83:T99">S83/$S$100</f>
        <v>0.5707557929334294</v>
      </c>
      <c r="U83" s="25">
        <v>971.931373865024</v>
      </c>
      <c r="V83" s="34">
        <f aca="true" t="shared" si="44" ref="V83:V99">U83/$U$100</f>
        <v>0.8493449562347775</v>
      </c>
      <c r="W83" s="25">
        <v>613.0394277696382</v>
      </c>
      <c r="X83" s="34">
        <f aca="true" t="shared" si="45" ref="X83:X99">W83/$W$100</f>
        <v>0.5927335018934984</v>
      </c>
      <c r="Y83" s="16"/>
      <c r="Z83" s="96"/>
      <c r="AA83" s="16"/>
      <c r="AB83" s="40"/>
      <c r="AC83" s="16"/>
      <c r="AD83" s="40"/>
    </row>
    <row r="84" spans="3:30" ht="15">
      <c r="C84" s="194"/>
      <c r="D84" s="17">
        <v>111</v>
      </c>
      <c r="E84" s="25">
        <v>36.396196067584896</v>
      </c>
      <c r="F84" s="34">
        <f t="shared" si="36"/>
        <v>0.2765277844244397</v>
      </c>
      <c r="G84" s="25">
        <v>31.908833551740837</v>
      </c>
      <c r="H84" s="34">
        <f t="shared" si="37"/>
        <v>0.12603184020419914</v>
      </c>
      <c r="I84" s="25">
        <v>54.70947379228597</v>
      </c>
      <c r="J84" s="34">
        <f t="shared" si="38"/>
        <v>0.15484584708161467</v>
      </c>
      <c r="K84" s="25">
        <v>36.02427779202212</v>
      </c>
      <c r="L84" s="34">
        <f t="shared" si="39"/>
        <v>0.12878886923380065</v>
      </c>
      <c r="M84" s="25">
        <v>95.67084008191469</v>
      </c>
      <c r="N84" s="24">
        <f t="shared" si="40"/>
        <v>0.1557659351219921</v>
      </c>
      <c r="O84" s="25">
        <v>25.841984100434367</v>
      </c>
      <c r="P84" s="24">
        <f t="shared" si="41"/>
        <v>0.07100323294819674</v>
      </c>
      <c r="Q84" s="25">
        <v>32.047084104685304</v>
      </c>
      <c r="R84" s="35">
        <f t="shared" si="42"/>
        <v>0.14366799848738324</v>
      </c>
      <c r="S84" s="25">
        <v>63.34222364157302</v>
      </c>
      <c r="T84" s="34">
        <f t="shared" si="43"/>
        <v>0.12784162336139168</v>
      </c>
      <c r="U84" s="25">
        <v>37.87467537574306</v>
      </c>
      <c r="V84" s="34">
        <f t="shared" si="44"/>
        <v>0.033097670642623256</v>
      </c>
      <c r="W84" s="25">
        <v>111.87241242330735</v>
      </c>
      <c r="X84" s="34">
        <f t="shared" si="45"/>
        <v>0.10816682219313663</v>
      </c>
      <c r="Y84" s="16"/>
      <c r="Z84" s="96"/>
      <c r="AA84" s="16"/>
      <c r="AB84" s="40"/>
      <c r="AC84" s="16"/>
      <c r="AD84" s="40"/>
    </row>
    <row r="85" spans="3:30" ht="15">
      <c r="C85" s="194"/>
      <c r="D85" s="17">
        <v>112</v>
      </c>
      <c r="E85" s="25">
        <v>15.20707517358</v>
      </c>
      <c r="F85" s="34">
        <f t="shared" si="36"/>
        <v>0.11553896449830335</v>
      </c>
      <c r="G85" s="25">
        <v>30.94056548664656</v>
      </c>
      <c r="H85" s="34">
        <f t="shared" si="37"/>
        <v>0.12220742569349906</v>
      </c>
      <c r="I85" s="25">
        <v>30.10147533028394</v>
      </c>
      <c r="J85" s="34">
        <f t="shared" si="38"/>
        <v>0.08519709883558332</v>
      </c>
      <c r="K85" s="25">
        <v>34.7517280498773</v>
      </c>
      <c r="L85" s="34">
        <f t="shared" si="39"/>
        <v>0.12423943056688891</v>
      </c>
      <c r="M85" s="25">
        <v>50.4839171724152</v>
      </c>
      <c r="N85" s="24">
        <f t="shared" si="40"/>
        <v>0.0821951031291192</v>
      </c>
      <c r="O85" s="25">
        <v>17.6442998123335</v>
      </c>
      <c r="P85" s="24">
        <f t="shared" si="41"/>
        <v>0.048479339856953234</v>
      </c>
      <c r="Q85" s="25">
        <v>25.717852169371973</v>
      </c>
      <c r="R85" s="35">
        <f t="shared" si="42"/>
        <v>0.11529386993520235</v>
      </c>
      <c r="S85" s="25">
        <v>38.96566108674249</v>
      </c>
      <c r="T85" s="34">
        <f t="shared" si="43"/>
        <v>0.07864317168381717</v>
      </c>
      <c r="U85" s="25">
        <v>43.038293240559575</v>
      </c>
      <c r="V85" s="34">
        <f t="shared" si="44"/>
        <v>0.037610018846761746</v>
      </c>
      <c r="W85" s="25">
        <v>84.7800484538902</v>
      </c>
      <c r="X85" s="34">
        <f t="shared" si="45"/>
        <v>0.0819718483582723</v>
      </c>
      <c r="Y85" s="16"/>
      <c r="Z85" s="96"/>
      <c r="AA85" s="16"/>
      <c r="AB85" s="40"/>
      <c r="AC85" s="16"/>
      <c r="AD85" s="40"/>
    </row>
    <row r="86" spans="3:30" ht="15">
      <c r="C86" s="194"/>
      <c r="D86" s="17">
        <v>113</v>
      </c>
      <c r="E86" s="25">
        <v>5.15145425822</v>
      </c>
      <c r="F86" s="34">
        <f t="shared" si="36"/>
        <v>0.03913926142018246</v>
      </c>
      <c r="G86" s="25">
        <v>1.4789004839924398</v>
      </c>
      <c r="H86" s="34">
        <f t="shared" si="37"/>
        <v>0.005841283705160047</v>
      </c>
      <c r="I86" s="25">
        <v>0.4890994340339</v>
      </c>
      <c r="J86" s="34">
        <f t="shared" si="38"/>
        <v>0.0013843126413106937</v>
      </c>
      <c r="K86" s="25">
        <v>2.94457828148</v>
      </c>
      <c r="L86" s="34">
        <f t="shared" si="39"/>
        <v>0.010527037056276549</v>
      </c>
      <c r="M86" s="25">
        <v>0</v>
      </c>
      <c r="N86" s="24">
        <f t="shared" si="40"/>
        <v>0</v>
      </c>
      <c r="O86" s="25">
        <v>0</v>
      </c>
      <c r="P86" s="24">
        <f t="shared" si="41"/>
        <v>0</v>
      </c>
      <c r="Q86" s="25">
        <v>12.7240102793</v>
      </c>
      <c r="R86" s="35">
        <f t="shared" si="42"/>
        <v>0.05704210353704727</v>
      </c>
      <c r="S86" s="25">
        <v>0.12480084456697998</v>
      </c>
      <c r="T86" s="34">
        <f t="shared" si="43"/>
        <v>0.0002518816304365412</v>
      </c>
      <c r="U86" s="25">
        <v>0</v>
      </c>
      <c r="V86" s="34">
        <f t="shared" si="44"/>
        <v>0</v>
      </c>
      <c r="W86" s="25">
        <v>0</v>
      </c>
      <c r="X86" s="34">
        <f t="shared" si="45"/>
        <v>0</v>
      </c>
      <c r="Y86" s="16"/>
      <c r="Z86" s="96"/>
      <c r="AA86" s="16"/>
      <c r="AB86" s="40"/>
      <c r="AC86" s="16"/>
      <c r="AD86" s="40"/>
    </row>
    <row r="87" spans="3:30" ht="15">
      <c r="C87" s="194"/>
      <c r="D87" s="17">
        <v>114</v>
      </c>
      <c r="E87" s="25">
        <v>0</v>
      </c>
      <c r="F87" s="34">
        <f t="shared" si="36"/>
        <v>0</v>
      </c>
      <c r="G87" s="25">
        <v>0</v>
      </c>
      <c r="H87" s="34">
        <f t="shared" si="37"/>
        <v>0</v>
      </c>
      <c r="I87" s="25">
        <v>0</v>
      </c>
      <c r="J87" s="34">
        <f t="shared" si="38"/>
        <v>0</v>
      </c>
      <c r="K87" s="25">
        <v>0</v>
      </c>
      <c r="L87" s="34">
        <f t="shared" si="39"/>
        <v>0</v>
      </c>
      <c r="M87" s="25">
        <v>0</v>
      </c>
      <c r="N87" s="24">
        <f t="shared" si="40"/>
        <v>0</v>
      </c>
      <c r="O87" s="25">
        <v>0</v>
      </c>
      <c r="P87" s="24">
        <f t="shared" si="41"/>
        <v>0</v>
      </c>
      <c r="Q87" s="25">
        <v>0</v>
      </c>
      <c r="R87" s="35">
        <f t="shared" si="42"/>
        <v>0</v>
      </c>
      <c r="S87" s="25">
        <v>0</v>
      </c>
      <c r="T87" s="34">
        <f t="shared" si="43"/>
        <v>0</v>
      </c>
      <c r="U87" s="25">
        <v>0</v>
      </c>
      <c r="V87" s="34">
        <f t="shared" si="44"/>
        <v>0</v>
      </c>
      <c r="W87" s="25">
        <v>0</v>
      </c>
      <c r="X87" s="34">
        <f t="shared" si="45"/>
        <v>0</v>
      </c>
      <c r="Y87" s="16"/>
      <c r="Z87" s="96"/>
      <c r="AA87" s="16"/>
      <c r="AB87" s="40"/>
      <c r="AC87" s="16"/>
      <c r="AD87" s="40"/>
    </row>
    <row r="88" spans="3:30" ht="15">
      <c r="C88" s="194"/>
      <c r="D88" s="17">
        <v>115</v>
      </c>
      <c r="E88" s="25">
        <v>0</v>
      </c>
      <c r="F88" s="34">
        <f t="shared" si="36"/>
        <v>0</v>
      </c>
      <c r="G88" s="25">
        <v>0</v>
      </c>
      <c r="H88" s="34">
        <f t="shared" si="37"/>
        <v>0</v>
      </c>
      <c r="I88" s="25">
        <v>0</v>
      </c>
      <c r="J88" s="34">
        <f t="shared" si="38"/>
        <v>0</v>
      </c>
      <c r="K88" s="25">
        <v>0</v>
      </c>
      <c r="L88" s="34">
        <f t="shared" si="39"/>
        <v>0</v>
      </c>
      <c r="M88" s="25">
        <v>0</v>
      </c>
      <c r="N88" s="24">
        <f t="shared" si="40"/>
        <v>0</v>
      </c>
      <c r="O88" s="25">
        <v>0</v>
      </c>
      <c r="P88" s="24">
        <f t="shared" si="41"/>
        <v>0</v>
      </c>
      <c r="Q88" s="25">
        <v>0</v>
      </c>
      <c r="R88" s="35">
        <f t="shared" si="42"/>
        <v>0</v>
      </c>
      <c r="S88" s="25">
        <v>0</v>
      </c>
      <c r="T88" s="34">
        <f t="shared" si="43"/>
        <v>0</v>
      </c>
      <c r="U88" s="25">
        <v>0</v>
      </c>
      <c r="V88" s="34">
        <f t="shared" si="44"/>
        <v>0</v>
      </c>
      <c r="W88" s="25">
        <v>0</v>
      </c>
      <c r="X88" s="34">
        <f t="shared" si="45"/>
        <v>0</v>
      </c>
      <c r="Y88" s="16"/>
      <c r="Z88" s="96"/>
      <c r="AA88" s="16"/>
      <c r="AB88" s="40"/>
      <c r="AC88" s="16"/>
      <c r="AD88" s="40"/>
    </row>
    <row r="89" spans="3:30" ht="15">
      <c r="C89" s="194"/>
      <c r="D89" s="17">
        <v>116</v>
      </c>
      <c r="E89" s="25">
        <v>37.92108606525927</v>
      </c>
      <c r="F89" s="34">
        <f t="shared" si="36"/>
        <v>0.288113458151575</v>
      </c>
      <c r="G89" s="25">
        <v>55.20929860704505</v>
      </c>
      <c r="H89" s="34">
        <f t="shared" si="37"/>
        <v>0.21806279720461308</v>
      </c>
      <c r="I89" s="25">
        <v>84.7812301871542</v>
      </c>
      <c r="J89" s="34">
        <f t="shared" si="38"/>
        <v>0.23995883153243383</v>
      </c>
      <c r="K89" s="25">
        <v>65.92089416295447</v>
      </c>
      <c r="L89" s="34">
        <f t="shared" si="39"/>
        <v>0.23567099574188025</v>
      </c>
      <c r="M89" s="25">
        <v>149.32858062652676</v>
      </c>
      <c r="N89" s="24">
        <f t="shared" si="40"/>
        <v>0.24312848075562984</v>
      </c>
      <c r="O89" s="25">
        <v>54.224759606937376</v>
      </c>
      <c r="P89" s="24">
        <f t="shared" si="41"/>
        <v>0.14898752444734414</v>
      </c>
      <c r="Q89" s="25">
        <v>53.55724004545433</v>
      </c>
      <c r="R89" s="35">
        <f t="shared" si="42"/>
        <v>0.240098645377656</v>
      </c>
      <c r="S89" s="25">
        <v>105.30210707164251</v>
      </c>
      <c r="T89" s="34">
        <f t="shared" si="43"/>
        <v>0.212527940092372</v>
      </c>
      <c r="U89" s="25">
        <v>77.70428842237601</v>
      </c>
      <c r="V89" s="34">
        <f t="shared" si="44"/>
        <v>0.06790370927826726</v>
      </c>
      <c r="W89" s="25">
        <v>200.77380824858957</v>
      </c>
      <c r="X89" s="34">
        <f t="shared" si="45"/>
        <v>0.19412350504868162</v>
      </c>
      <c r="Y89" s="16"/>
      <c r="Z89" s="96"/>
      <c r="AA89" s="16"/>
      <c r="AB89" s="40"/>
      <c r="AC89" s="16"/>
      <c r="AD89" s="40"/>
    </row>
    <row r="90" spans="3:30" ht="15">
      <c r="C90" s="194"/>
      <c r="D90" s="17">
        <v>117</v>
      </c>
      <c r="E90" s="25">
        <v>0</v>
      </c>
      <c r="F90" s="34">
        <f t="shared" si="36"/>
        <v>0</v>
      </c>
      <c r="G90" s="25">
        <v>0</v>
      </c>
      <c r="H90" s="34">
        <f t="shared" si="37"/>
        <v>0</v>
      </c>
      <c r="I90" s="25">
        <v>0</v>
      </c>
      <c r="J90" s="34">
        <f t="shared" si="38"/>
        <v>0</v>
      </c>
      <c r="K90" s="25">
        <v>0</v>
      </c>
      <c r="L90" s="34">
        <f t="shared" si="39"/>
        <v>0</v>
      </c>
      <c r="M90" s="25">
        <v>0</v>
      </c>
      <c r="N90" s="24">
        <f t="shared" si="40"/>
        <v>0</v>
      </c>
      <c r="O90" s="25">
        <v>0</v>
      </c>
      <c r="P90" s="24">
        <f t="shared" si="41"/>
        <v>0</v>
      </c>
      <c r="Q90" s="25">
        <v>0</v>
      </c>
      <c r="R90" s="35">
        <f t="shared" si="42"/>
        <v>0</v>
      </c>
      <c r="S90" s="25">
        <v>0</v>
      </c>
      <c r="T90" s="34">
        <f t="shared" si="43"/>
        <v>0</v>
      </c>
      <c r="U90" s="25">
        <v>0</v>
      </c>
      <c r="V90" s="34">
        <f t="shared" si="44"/>
        <v>0</v>
      </c>
      <c r="W90" s="25">
        <v>0</v>
      </c>
      <c r="X90" s="34">
        <f t="shared" si="45"/>
        <v>0</v>
      </c>
      <c r="Y90" s="16"/>
      <c r="Z90" s="96"/>
      <c r="AA90" s="16"/>
      <c r="AB90" s="40"/>
      <c r="AC90" s="16"/>
      <c r="AD90" s="40"/>
    </row>
    <row r="91" spans="3:30" ht="15">
      <c r="C91" s="194"/>
      <c r="D91" s="17">
        <v>118</v>
      </c>
      <c r="E91" s="25">
        <v>0</v>
      </c>
      <c r="F91" s="34">
        <f t="shared" si="36"/>
        <v>0</v>
      </c>
      <c r="G91" s="25">
        <v>0</v>
      </c>
      <c r="H91" s="34">
        <f t="shared" si="37"/>
        <v>0</v>
      </c>
      <c r="I91" s="25">
        <v>0</v>
      </c>
      <c r="J91" s="34">
        <f t="shared" si="38"/>
        <v>0</v>
      </c>
      <c r="K91" s="25">
        <v>0</v>
      </c>
      <c r="L91" s="34">
        <f t="shared" si="39"/>
        <v>0</v>
      </c>
      <c r="M91" s="25">
        <v>0</v>
      </c>
      <c r="N91" s="24">
        <f t="shared" si="40"/>
        <v>0</v>
      </c>
      <c r="O91" s="25">
        <v>0</v>
      </c>
      <c r="P91" s="24">
        <f t="shared" si="41"/>
        <v>0</v>
      </c>
      <c r="Q91" s="25">
        <v>0</v>
      </c>
      <c r="R91" s="35">
        <f t="shared" si="42"/>
        <v>0</v>
      </c>
      <c r="S91" s="25">
        <v>0</v>
      </c>
      <c r="T91" s="34">
        <f t="shared" si="43"/>
        <v>0</v>
      </c>
      <c r="U91" s="25">
        <v>0</v>
      </c>
      <c r="V91" s="34">
        <f t="shared" si="44"/>
        <v>0</v>
      </c>
      <c r="W91" s="25">
        <v>0</v>
      </c>
      <c r="X91" s="34">
        <f t="shared" si="45"/>
        <v>0</v>
      </c>
      <c r="Y91" s="16"/>
      <c r="Z91" s="96"/>
      <c r="AA91" s="16"/>
      <c r="AB91" s="40"/>
      <c r="AC91" s="16"/>
      <c r="AD91" s="40"/>
    </row>
    <row r="92" spans="3:30" ht="15">
      <c r="C92" s="194"/>
      <c r="D92" s="17">
        <v>121</v>
      </c>
      <c r="E92" s="25">
        <v>0.105140820819</v>
      </c>
      <c r="F92" s="34">
        <f t="shared" si="36"/>
        <v>0.0007988295859176124</v>
      </c>
      <c r="G92" s="25">
        <v>1.33335668928201</v>
      </c>
      <c r="H92" s="34">
        <f t="shared" si="37"/>
        <v>0.005266422444628105</v>
      </c>
      <c r="I92" s="25">
        <v>0.4051305577308</v>
      </c>
      <c r="J92" s="34">
        <f t="shared" si="38"/>
        <v>0.0011466530390814697</v>
      </c>
      <c r="K92" s="25">
        <v>1.1594831143400999</v>
      </c>
      <c r="L92" s="34">
        <f t="shared" si="39"/>
        <v>0.004145218956328866</v>
      </c>
      <c r="M92" s="25">
        <v>0.6730164000528</v>
      </c>
      <c r="N92" s="24">
        <f t="shared" si="40"/>
        <v>0.0010957678307925555</v>
      </c>
      <c r="O92" s="25">
        <v>1.1003089303</v>
      </c>
      <c r="P92" s="24">
        <f t="shared" si="41"/>
        <v>0.00302320019196045</v>
      </c>
      <c r="Q92" s="25">
        <v>0</v>
      </c>
      <c r="R92" s="35">
        <f t="shared" si="42"/>
        <v>0</v>
      </c>
      <c r="S92" s="25">
        <v>1.9131023771467</v>
      </c>
      <c r="T92" s="34">
        <f t="shared" si="43"/>
        <v>0.0038611545267957983</v>
      </c>
      <c r="U92" s="25">
        <v>0.4958107423682099</v>
      </c>
      <c r="V92" s="34">
        <f t="shared" si="44"/>
        <v>0.0004332758100017271</v>
      </c>
      <c r="W92" s="25">
        <v>1.300841275265</v>
      </c>
      <c r="X92" s="34">
        <f t="shared" si="45"/>
        <v>0.0012577530409433404</v>
      </c>
      <c r="Y92" s="16"/>
      <c r="Z92" s="96"/>
      <c r="AA92" s="16"/>
      <c r="AB92" s="40"/>
      <c r="AC92" s="16"/>
      <c r="AD92" s="40"/>
    </row>
    <row r="93" spans="3:30" ht="15">
      <c r="C93" s="194"/>
      <c r="D93" s="17">
        <v>122</v>
      </c>
      <c r="E93" s="25">
        <v>3.1005908599004597</v>
      </c>
      <c r="F93" s="34">
        <f t="shared" si="36"/>
        <v>0.023557393726059132</v>
      </c>
      <c r="G93" s="25">
        <v>13.785412942731202</v>
      </c>
      <c r="H93" s="34">
        <f t="shared" si="37"/>
        <v>0.05444890231822375</v>
      </c>
      <c r="I93" s="25">
        <v>3.4561829648210747</v>
      </c>
      <c r="J93" s="34">
        <f t="shared" si="38"/>
        <v>0.00978213720147726</v>
      </c>
      <c r="K93" s="25">
        <v>3.5687756219190545</v>
      </c>
      <c r="L93" s="34">
        <f t="shared" si="39"/>
        <v>0.012758578521673935</v>
      </c>
      <c r="M93" s="25">
        <v>7.07432681066564</v>
      </c>
      <c r="N93" s="24">
        <f t="shared" si="40"/>
        <v>0.011518025033316504</v>
      </c>
      <c r="O93" s="25">
        <v>10.4010240128137</v>
      </c>
      <c r="P93" s="24">
        <f t="shared" si="41"/>
        <v>0.028577772047665102</v>
      </c>
      <c r="Q93" s="25">
        <v>18.055842958179092</v>
      </c>
      <c r="R93" s="35">
        <f t="shared" si="42"/>
        <v>0.08094486257565167</v>
      </c>
      <c r="S93" s="25">
        <v>2.7324970117332437</v>
      </c>
      <c r="T93" s="34">
        <f t="shared" si="43"/>
        <v>0.005514913018949622</v>
      </c>
      <c r="U93" s="25">
        <v>13.286100061839143</v>
      </c>
      <c r="V93" s="34">
        <f t="shared" si="44"/>
        <v>0.011610369187568548</v>
      </c>
      <c r="W93" s="25">
        <v>17.20916229097063</v>
      </c>
      <c r="X93" s="34">
        <f t="shared" si="45"/>
        <v>0.016639137007046768</v>
      </c>
      <c r="Y93" s="16"/>
      <c r="Z93" s="96"/>
      <c r="AA93" s="16"/>
      <c r="AB93" s="40"/>
      <c r="AC93" s="16"/>
      <c r="AD93" s="40"/>
    </row>
    <row r="94" spans="3:30" ht="15">
      <c r="C94" s="194"/>
      <c r="D94" s="17">
        <v>123</v>
      </c>
      <c r="E94" s="25">
        <v>0</v>
      </c>
      <c r="F94" s="34">
        <f t="shared" si="36"/>
        <v>0</v>
      </c>
      <c r="G94" s="25">
        <v>0</v>
      </c>
      <c r="H94" s="34">
        <f t="shared" si="37"/>
        <v>0</v>
      </c>
      <c r="I94" s="25">
        <v>0</v>
      </c>
      <c r="J94" s="34">
        <f t="shared" si="38"/>
        <v>0</v>
      </c>
      <c r="K94" s="25">
        <v>0</v>
      </c>
      <c r="L94" s="34">
        <f t="shared" si="39"/>
        <v>0</v>
      </c>
      <c r="M94" s="25">
        <v>0</v>
      </c>
      <c r="N94" s="24">
        <f t="shared" si="40"/>
        <v>0</v>
      </c>
      <c r="O94" s="25">
        <v>0</v>
      </c>
      <c r="P94" s="24">
        <f t="shared" si="41"/>
        <v>0</v>
      </c>
      <c r="Q94" s="25">
        <v>0</v>
      </c>
      <c r="R94" s="35">
        <f t="shared" si="42"/>
        <v>0</v>
      </c>
      <c r="S94" s="25">
        <v>0</v>
      </c>
      <c r="T94" s="34">
        <f t="shared" si="43"/>
        <v>0</v>
      </c>
      <c r="U94" s="25">
        <v>0</v>
      </c>
      <c r="V94" s="34">
        <f t="shared" si="44"/>
        <v>0</v>
      </c>
      <c r="W94" s="25">
        <v>0</v>
      </c>
      <c r="X94" s="34">
        <f t="shared" si="45"/>
        <v>0</v>
      </c>
      <c r="Y94" s="16"/>
      <c r="Z94" s="96"/>
      <c r="AA94" s="16"/>
      <c r="AB94" s="40"/>
      <c r="AC94" s="16"/>
      <c r="AD94" s="40"/>
    </row>
    <row r="95" spans="3:30" ht="15">
      <c r="C95" s="194"/>
      <c r="D95" s="17">
        <v>125</v>
      </c>
      <c r="E95" s="25">
        <v>0</v>
      </c>
      <c r="F95" s="34">
        <f t="shared" si="36"/>
        <v>0</v>
      </c>
      <c r="G95" s="25">
        <v>0</v>
      </c>
      <c r="H95" s="34">
        <f t="shared" si="37"/>
        <v>0</v>
      </c>
      <c r="I95" s="25">
        <v>0</v>
      </c>
      <c r="J95" s="34">
        <f t="shared" si="38"/>
        <v>0</v>
      </c>
      <c r="K95" s="25">
        <v>0</v>
      </c>
      <c r="L95" s="34">
        <f t="shared" si="39"/>
        <v>0</v>
      </c>
      <c r="M95" s="25">
        <v>0</v>
      </c>
      <c r="N95" s="24">
        <f t="shared" si="40"/>
        <v>0</v>
      </c>
      <c r="O95" s="25">
        <v>0</v>
      </c>
      <c r="P95" s="24">
        <f t="shared" si="41"/>
        <v>0</v>
      </c>
      <c r="Q95" s="25">
        <v>0</v>
      </c>
      <c r="R95" s="35">
        <f t="shared" si="42"/>
        <v>0</v>
      </c>
      <c r="S95" s="25">
        <v>0</v>
      </c>
      <c r="T95" s="34">
        <f t="shared" si="43"/>
        <v>0</v>
      </c>
      <c r="U95" s="25">
        <v>0</v>
      </c>
      <c r="V95" s="34">
        <f t="shared" si="44"/>
        <v>0</v>
      </c>
      <c r="W95" s="25">
        <v>0</v>
      </c>
      <c r="X95" s="34">
        <f t="shared" si="45"/>
        <v>0</v>
      </c>
      <c r="Y95" s="16"/>
      <c r="Z95" s="96"/>
      <c r="AA95" s="16"/>
      <c r="AB95" s="40"/>
      <c r="AC95" s="16"/>
      <c r="AD95" s="40"/>
    </row>
    <row r="96" spans="3:30" ht="15">
      <c r="C96" s="194"/>
      <c r="D96" s="17">
        <v>126</v>
      </c>
      <c r="E96" s="25">
        <v>0</v>
      </c>
      <c r="F96" s="34">
        <f t="shared" si="36"/>
        <v>0</v>
      </c>
      <c r="G96" s="25">
        <v>0</v>
      </c>
      <c r="H96" s="34">
        <f t="shared" si="37"/>
        <v>0</v>
      </c>
      <c r="I96" s="25">
        <v>0</v>
      </c>
      <c r="J96" s="34">
        <f t="shared" si="38"/>
        <v>0</v>
      </c>
      <c r="K96" s="25">
        <v>0</v>
      </c>
      <c r="L96" s="34">
        <f t="shared" si="39"/>
        <v>0</v>
      </c>
      <c r="M96" s="25">
        <v>0</v>
      </c>
      <c r="N96" s="24">
        <f t="shared" si="40"/>
        <v>0</v>
      </c>
      <c r="O96" s="25">
        <v>0</v>
      </c>
      <c r="P96" s="24">
        <f t="shared" si="41"/>
        <v>0</v>
      </c>
      <c r="Q96" s="25">
        <v>0</v>
      </c>
      <c r="R96" s="35">
        <f t="shared" si="42"/>
        <v>0</v>
      </c>
      <c r="S96" s="25">
        <v>0</v>
      </c>
      <c r="T96" s="34">
        <f t="shared" si="43"/>
        <v>0</v>
      </c>
      <c r="U96" s="25">
        <v>0</v>
      </c>
      <c r="V96" s="34">
        <f t="shared" si="44"/>
        <v>0</v>
      </c>
      <c r="W96" s="25">
        <v>0</v>
      </c>
      <c r="X96" s="34">
        <f t="shared" si="45"/>
        <v>0</v>
      </c>
      <c r="Y96" s="16"/>
      <c r="Z96" s="96"/>
      <c r="AA96" s="16"/>
      <c r="AB96" s="40"/>
      <c r="AC96" s="16"/>
      <c r="AD96" s="40"/>
    </row>
    <row r="97" spans="3:30" ht="15">
      <c r="C97" s="194"/>
      <c r="D97" s="17">
        <v>201</v>
      </c>
      <c r="E97" s="25">
        <v>0</v>
      </c>
      <c r="F97" s="34">
        <f t="shared" si="36"/>
        <v>0</v>
      </c>
      <c r="G97" s="25">
        <v>0</v>
      </c>
      <c r="H97" s="34">
        <f t="shared" si="37"/>
        <v>0</v>
      </c>
      <c r="I97" s="25">
        <v>0.142666221162</v>
      </c>
      <c r="J97" s="34">
        <f t="shared" si="38"/>
        <v>0.0004037924391237289</v>
      </c>
      <c r="K97" s="25">
        <v>0</v>
      </c>
      <c r="L97" s="34">
        <f t="shared" si="39"/>
        <v>0</v>
      </c>
      <c r="M97" s="25">
        <v>0.111730987766</v>
      </c>
      <c r="N97" s="24">
        <f t="shared" si="40"/>
        <v>0.00018191417339466663</v>
      </c>
      <c r="O97" s="25">
        <v>1.35839402437</v>
      </c>
      <c r="P97" s="24">
        <f t="shared" si="41"/>
        <v>0.003732312773389577</v>
      </c>
      <c r="Q97" s="25">
        <v>0</v>
      </c>
      <c r="R97" s="35">
        <f t="shared" si="42"/>
        <v>0</v>
      </c>
      <c r="S97" s="25">
        <v>0.210999720863</v>
      </c>
      <c r="T97" s="34">
        <f t="shared" si="43"/>
        <v>0.00042585411899279113</v>
      </c>
      <c r="U97" s="25">
        <v>0</v>
      </c>
      <c r="V97" s="34">
        <f t="shared" si="44"/>
        <v>0</v>
      </c>
      <c r="W97" s="25">
        <v>5.195320504842</v>
      </c>
      <c r="X97" s="34">
        <f t="shared" si="45"/>
        <v>0.005023234031614778</v>
      </c>
      <c r="Y97" s="16"/>
      <c r="Z97" s="96"/>
      <c r="AA97" s="16"/>
      <c r="AB97" s="40"/>
      <c r="AC97" s="16"/>
      <c r="AD97" s="40"/>
    </row>
    <row r="98" spans="3:30" ht="15">
      <c r="C98" s="194"/>
      <c r="D98" s="17">
        <v>202</v>
      </c>
      <c r="E98" s="25">
        <v>0</v>
      </c>
      <c r="F98" s="34">
        <f t="shared" si="36"/>
        <v>0</v>
      </c>
      <c r="G98" s="25">
        <v>0.1318017049395</v>
      </c>
      <c r="H98" s="34">
        <f t="shared" si="37"/>
        <v>0.0005205834738095533</v>
      </c>
      <c r="I98" s="25">
        <v>0.0555835873648</v>
      </c>
      <c r="J98" s="34">
        <f t="shared" si="38"/>
        <v>0.00015731987666368235</v>
      </c>
      <c r="K98" s="25">
        <v>0.49995317411490003</v>
      </c>
      <c r="L98" s="34">
        <f t="shared" si="39"/>
        <v>0.0017873614104310174</v>
      </c>
      <c r="M98" s="25">
        <v>0.0456667757591</v>
      </c>
      <c r="N98" s="24">
        <f t="shared" si="40"/>
        <v>7.435210168565472E-05</v>
      </c>
      <c r="O98" s="25">
        <v>0.015335009129100002</v>
      </c>
      <c r="P98" s="24">
        <f t="shared" si="41"/>
        <v>4.213435087741229E-05</v>
      </c>
      <c r="Q98" s="25">
        <v>0.15798372426730004</v>
      </c>
      <c r="R98" s="35">
        <f t="shared" si="42"/>
        <v>0.0007082455734482029</v>
      </c>
      <c r="S98" s="25">
        <v>0.0880302208412</v>
      </c>
      <c r="T98" s="34">
        <f t="shared" si="43"/>
        <v>0.00017766863381497394</v>
      </c>
      <c r="U98" s="25">
        <v>0</v>
      </c>
      <c r="V98" s="34">
        <f t="shared" si="44"/>
        <v>0</v>
      </c>
      <c r="W98" s="25">
        <v>0.08708290525750001</v>
      </c>
      <c r="X98" s="34">
        <f t="shared" si="45"/>
        <v>8.419842680613656E-05</v>
      </c>
      <c r="Y98" s="16"/>
      <c r="Z98" s="96"/>
      <c r="AA98" s="16"/>
      <c r="AB98" s="40"/>
      <c r="AC98" s="16"/>
      <c r="AD98" s="40"/>
    </row>
    <row r="99" spans="3:30" ht="15.75" thickBot="1">
      <c r="C99" s="194"/>
      <c r="D99" s="18">
        <v>203</v>
      </c>
      <c r="E99" s="25">
        <v>0</v>
      </c>
      <c r="F99" s="34">
        <f t="shared" si="36"/>
        <v>0</v>
      </c>
      <c r="G99" s="25">
        <v>0</v>
      </c>
      <c r="H99" s="34">
        <f t="shared" si="37"/>
        <v>0</v>
      </c>
      <c r="I99" s="25">
        <v>0.0950586844852</v>
      </c>
      <c r="J99" s="34">
        <f t="shared" si="38"/>
        <v>0.0002690474153975536</v>
      </c>
      <c r="K99" s="25">
        <v>0</v>
      </c>
      <c r="L99" s="34">
        <f t="shared" si="39"/>
        <v>0</v>
      </c>
      <c r="M99" s="25">
        <v>0.177670671634</v>
      </c>
      <c r="N99" s="24">
        <f t="shared" si="40"/>
        <v>0.000289273495321319</v>
      </c>
      <c r="O99" s="25">
        <v>0</v>
      </c>
      <c r="P99" s="24">
        <f t="shared" si="41"/>
        <v>0</v>
      </c>
      <c r="Q99" s="25">
        <v>0</v>
      </c>
      <c r="R99" s="35">
        <f t="shared" si="42"/>
        <v>0</v>
      </c>
      <c r="S99" s="25">
        <v>0</v>
      </c>
      <c r="T99" s="34">
        <f t="shared" si="43"/>
        <v>0</v>
      </c>
      <c r="U99" s="25">
        <v>0</v>
      </c>
      <c r="V99" s="34">
        <f t="shared" si="44"/>
        <v>0</v>
      </c>
      <c r="W99" s="26">
        <v>0</v>
      </c>
      <c r="X99" s="98">
        <f t="shared" si="45"/>
        <v>0</v>
      </c>
      <c r="Y99" s="16"/>
      <c r="Z99" s="96"/>
      <c r="AA99" s="177"/>
      <c r="AB99" s="166"/>
      <c r="AC99" s="177"/>
      <c r="AD99" s="166"/>
    </row>
    <row r="100" spans="3:30" ht="15.75" thickBot="1">
      <c r="C100" s="188" t="s">
        <v>167</v>
      </c>
      <c r="D100" s="189"/>
      <c r="E100" s="185">
        <f>SUM(E83:E99)</f>
        <v>131.6185863324343</v>
      </c>
      <c r="F100" s="186"/>
      <c r="G100" s="185">
        <f>SUM(G83:G99)</f>
        <v>253.1807319487008</v>
      </c>
      <c r="H100" s="186"/>
      <c r="I100" s="185">
        <f>SUM(I83:I99)</f>
        <v>353.31573189334694</v>
      </c>
      <c r="J100" s="186"/>
      <c r="K100" s="185">
        <f>SUM(K83:K99)</f>
        <v>279.71577051914625</v>
      </c>
      <c r="L100" s="186"/>
      <c r="M100" s="185">
        <f>SUM(M83:M99)</f>
        <v>614.196165592866</v>
      </c>
      <c r="N100" s="186"/>
      <c r="O100" s="185">
        <f>SUM(O83:O99)</f>
        <v>363.95503454453154</v>
      </c>
      <c r="P100" s="186"/>
      <c r="Q100" s="196">
        <f>SUM(Q83:Q99)</f>
        <v>223.06348276648154</v>
      </c>
      <c r="R100" s="196"/>
      <c r="S100" s="162">
        <f>SUM(S83:S99)</f>
        <v>495.4741810694376</v>
      </c>
      <c r="T100" s="179"/>
      <c r="U100" s="162">
        <f>SUM(U83:U99)</f>
        <v>1144.33054170791</v>
      </c>
      <c r="V100" s="179"/>
      <c r="W100" s="162">
        <f>SUM(W83:W99)</f>
        <v>1034.2581038717606</v>
      </c>
      <c r="X100" s="179"/>
      <c r="Y100" s="180"/>
      <c r="Z100" s="177"/>
      <c r="AA100" s="16"/>
      <c r="AB100" s="16"/>
      <c r="AC100" s="16"/>
      <c r="AD100" s="16"/>
    </row>
    <row r="101" spans="3:30" ht="15.75" thickBot="1">
      <c r="C101" s="31" t="s">
        <v>168</v>
      </c>
      <c r="D101" s="33" t="s">
        <v>169</v>
      </c>
      <c r="E101" s="26">
        <f>SUM(E84:E96)</f>
        <v>97.88154324536363</v>
      </c>
      <c r="F101" s="51">
        <f>SUM(E97:E99,E83)</f>
        <v>33.73704308707067</v>
      </c>
      <c r="G101" s="26">
        <f>SUM(G84:G96)</f>
        <v>134.6563677614381</v>
      </c>
      <c r="H101" s="51">
        <f>SUM(G97:G99,G83)</f>
        <v>118.52436418726272</v>
      </c>
      <c r="I101" s="26">
        <f>SUM(I84:I96)</f>
        <v>173.94259226630984</v>
      </c>
      <c r="J101" s="51">
        <f>SUM(I97:I99,I83)</f>
        <v>179.37313962703706</v>
      </c>
      <c r="K101" s="26">
        <f>SUM(K84:K96)</f>
        <v>144.36973702259306</v>
      </c>
      <c r="L101" s="51">
        <f>SUM(K97:K99,K83)</f>
        <v>135.34603349655322</v>
      </c>
      <c r="M101" s="26">
        <f>SUM(M84:M96)</f>
        <v>303.2306810915751</v>
      </c>
      <c r="N101" s="51">
        <f>SUM(M97:M99,M83)</f>
        <v>310.96548450129086</v>
      </c>
      <c r="O101" s="26">
        <f>SUM(O84:O96)</f>
        <v>109.21237646281895</v>
      </c>
      <c r="P101" s="51">
        <f>SUM(O97:O99,O83)</f>
        <v>254.74265808171262</v>
      </c>
      <c r="Q101" s="52">
        <f>SUM(Q84:Q96)</f>
        <v>142.1020295569907</v>
      </c>
      <c r="R101" s="53">
        <f>SUM(Q97:Q99,Q83)</f>
        <v>80.96145320949086</v>
      </c>
      <c r="S101" s="26">
        <f>SUM(S84:S96)</f>
        <v>212.38039203340492</v>
      </c>
      <c r="T101" s="51">
        <f>SUM(S97:S99,S83)</f>
        <v>283.0937890360326</v>
      </c>
      <c r="U101" s="26">
        <f>SUM(U84:U96)</f>
        <v>172.399167842886</v>
      </c>
      <c r="V101" s="51">
        <f>SUM(U97:U99,U83)</f>
        <v>971.931373865024</v>
      </c>
      <c r="W101" s="26">
        <f>SUM(W84:W96)</f>
        <v>415.9362726920228</v>
      </c>
      <c r="X101" s="51">
        <f>SUM(W97:W99,W83)</f>
        <v>618.3218311797377</v>
      </c>
      <c r="Y101" s="16"/>
      <c r="Z101" s="16"/>
      <c r="AA101" s="177"/>
      <c r="AB101" s="177"/>
      <c r="AC101" s="177"/>
      <c r="AD101" s="177"/>
    </row>
    <row r="102" spans="4:30" ht="15.75" thickBot="1">
      <c r="D102" s="30"/>
      <c r="E102" s="172"/>
      <c r="F102" s="173"/>
      <c r="G102" s="172"/>
      <c r="H102" s="173"/>
      <c r="I102" s="172"/>
      <c r="J102" s="173"/>
      <c r="K102" s="172"/>
      <c r="L102" s="173"/>
      <c r="M102" s="172"/>
      <c r="N102" s="173"/>
      <c r="O102" s="172"/>
      <c r="P102" s="173"/>
      <c r="Q102" s="174"/>
      <c r="R102" s="174"/>
      <c r="S102" s="180"/>
      <c r="T102" s="187"/>
      <c r="U102" s="180"/>
      <c r="V102" s="187"/>
      <c r="W102" s="180"/>
      <c r="X102" s="187"/>
      <c r="Y102" s="180"/>
      <c r="Z102" s="177"/>
      <c r="AA102" s="166"/>
      <c r="AB102" s="166"/>
      <c r="AC102" s="166"/>
      <c r="AD102" s="166"/>
    </row>
    <row r="103" spans="4:26" ht="15.75" thickBot="1">
      <c r="D103" s="11"/>
      <c r="E103" s="188"/>
      <c r="F103" s="181"/>
      <c r="G103" s="188"/>
      <c r="H103" s="181"/>
      <c r="I103" s="188"/>
      <c r="J103" s="181"/>
      <c r="K103" s="188"/>
      <c r="L103" s="181"/>
      <c r="M103" s="188"/>
      <c r="N103" s="181"/>
      <c r="O103" s="188"/>
      <c r="P103" s="181"/>
      <c r="Q103" s="170"/>
      <c r="R103" s="170"/>
      <c r="S103" s="178"/>
      <c r="T103" s="179"/>
      <c r="U103" s="178"/>
      <c r="V103" s="179"/>
      <c r="W103" s="178"/>
      <c r="X103" s="179"/>
      <c r="Y103" s="167"/>
      <c r="Z103" s="166"/>
    </row>
    <row r="105" spans="4:13" ht="15.75" thickBot="1"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5:28" ht="15.75" thickBot="1">
      <c r="E106" s="178" t="s">
        <v>172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9"/>
      <c r="X106" s="4"/>
      <c r="Y106" s="5"/>
      <c r="Z106" s="62"/>
      <c r="AA106" s="63"/>
      <c r="AB106" s="64"/>
    </row>
    <row r="107" spans="5:28" ht="15.75" thickBot="1">
      <c r="E107" s="201" t="s">
        <v>139</v>
      </c>
      <c r="F107" s="202"/>
      <c r="G107" s="201" t="s">
        <v>140</v>
      </c>
      <c r="H107" s="202"/>
      <c r="I107" s="201" t="s">
        <v>141</v>
      </c>
      <c r="J107" s="202"/>
      <c r="K107" s="201" t="s">
        <v>142</v>
      </c>
      <c r="L107" s="202"/>
      <c r="M107" s="201" t="s">
        <v>143</v>
      </c>
      <c r="N107" s="202"/>
      <c r="O107" s="201" t="s">
        <v>144</v>
      </c>
      <c r="P107" s="202"/>
      <c r="Q107" s="208" t="s">
        <v>145</v>
      </c>
      <c r="R107" s="209"/>
      <c r="S107" s="201" t="s">
        <v>146</v>
      </c>
      <c r="T107" s="202"/>
      <c r="U107" s="201" t="s">
        <v>147</v>
      </c>
      <c r="V107" s="202"/>
      <c r="W107" s="201" t="s">
        <v>148</v>
      </c>
      <c r="X107" s="202"/>
      <c r="Y107" s="199" t="s">
        <v>149</v>
      </c>
      <c r="Z107" s="200"/>
      <c r="AA107" s="13" t="s">
        <v>150</v>
      </c>
      <c r="AB107" s="14"/>
    </row>
    <row r="108" spans="3:28" ht="15">
      <c r="C108" s="193" t="s">
        <v>164</v>
      </c>
      <c r="D108" s="12" t="s">
        <v>6</v>
      </c>
      <c r="E108" s="20" t="s">
        <v>165</v>
      </c>
      <c r="F108" s="21" t="s">
        <v>5</v>
      </c>
      <c r="G108" s="20" t="s">
        <v>165</v>
      </c>
      <c r="H108" s="21" t="s">
        <v>5</v>
      </c>
      <c r="I108" s="20" t="s">
        <v>165</v>
      </c>
      <c r="J108" s="21" t="s">
        <v>5</v>
      </c>
      <c r="K108" s="20" t="s">
        <v>165</v>
      </c>
      <c r="L108" s="21" t="s">
        <v>5</v>
      </c>
      <c r="M108" s="20" t="s">
        <v>165</v>
      </c>
      <c r="N108" s="21" t="s">
        <v>5</v>
      </c>
      <c r="O108" s="20" t="s">
        <v>165</v>
      </c>
      <c r="P108" s="21" t="s">
        <v>5</v>
      </c>
      <c r="Q108" s="19" t="s">
        <v>165</v>
      </c>
      <c r="R108" s="22" t="s">
        <v>5</v>
      </c>
      <c r="S108" s="20" t="s">
        <v>165</v>
      </c>
      <c r="T108" s="21" t="s">
        <v>5</v>
      </c>
      <c r="U108" s="20" t="s">
        <v>165</v>
      </c>
      <c r="V108" s="21" t="s">
        <v>5</v>
      </c>
      <c r="W108" s="20" t="s">
        <v>165</v>
      </c>
      <c r="X108" s="21" t="s">
        <v>5</v>
      </c>
      <c r="Y108" s="20" t="s">
        <v>165</v>
      </c>
      <c r="Z108" s="21" t="s">
        <v>5</v>
      </c>
      <c r="AA108" s="20" t="s">
        <v>165</v>
      </c>
      <c r="AB108" s="21" t="s">
        <v>5</v>
      </c>
    </row>
    <row r="109" spans="3:31" ht="15">
      <c r="C109" s="194"/>
      <c r="D109" s="17">
        <v>2</v>
      </c>
      <c r="E109" s="25">
        <v>24.07874773665563</v>
      </c>
      <c r="F109" s="34">
        <f aca="true" t="shared" si="46" ref="F109:F125">E109/$E$126</f>
        <v>0.10618504529258987</v>
      </c>
      <c r="G109" s="25">
        <v>95.97297235640293</v>
      </c>
      <c r="H109" s="34">
        <f aca="true" t="shared" si="47" ref="H109:H125">G109/$G$126</f>
        <v>0.4803160620533579</v>
      </c>
      <c r="I109" s="25">
        <v>42.02217988986407</v>
      </c>
      <c r="J109" s="34">
        <f aca="true" t="shared" si="48" ref="J109:J125">I109/$I$126</f>
        <v>0.2749729225527091</v>
      </c>
      <c r="K109" s="25">
        <v>48.37384472276136</v>
      </c>
      <c r="L109" s="34">
        <f aca="true" t="shared" si="49" ref="L109:L125">K109/$K$126</f>
        <v>0.2737442888849821</v>
      </c>
      <c r="M109" s="25">
        <v>54.29552731818162</v>
      </c>
      <c r="N109" s="24">
        <f aca="true" t="shared" si="50" ref="N109:N125">M109/$M$126</f>
        <v>0.17663840324024568</v>
      </c>
      <c r="O109" s="25">
        <v>99.68038042809151</v>
      </c>
      <c r="P109" s="24">
        <f aca="true" t="shared" si="51" ref="P109:P124">O109/$O$126</f>
        <v>0.31970986516203254</v>
      </c>
      <c r="Q109" s="25">
        <v>42.717339556094764</v>
      </c>
      <c r="R109" s="35">
        <f aca="true" t="shared" si="52" ref="R109:R125">Q109/$Q$126</f>
        <v>0.1982873617797499</v>
      </c>
      <c r="S109" s="25">
        <v>63.38720605706525</v>
      </c>
      <c r="T109" s="34">
        <f aca="true" t="shared" si="53" ref="T109:T125">S109/$S$126</f>
        <v>0.3518761593980299</v>
      </c>
      <c r="U109" s="25">
        <v>71.44860285397837</v>
      </c>
      <c r="V109" s="34">
        <f aca="true" t="shared" si="54" ref="V109:V125">U109/$U$126</f>
        <v>0.5517417967497904</v>
      </c>
      <c r="W109" s="25">
        <v>219.19336719654115</v>
      </c>
      <c r="X109" s="34">
        <f aca="true" t="shared" si="55" ref="X109:X125">W109/$W$126</f>
        <v>0.6796647814368705</v>
      </c>
      <c r="Y109" s="25">
        <v>126.18133300321453</v>
      </c>
      <c r="Z109" s="34">
        <f aca="true" t="shared" si="56" ref="Z109:Z125">Y109/$Y$126</f>
        <v>0.6959232479756255</v>
      </c>
      <c r="AA109" s="25">
        <v>95.45445073202346</v>
      </c>
      <c r="AB109" s="34">
        <f aca="true" t="shared" si="57" ref="AB109:AB125">AA109/$AA$126</f>
        <v>0.3394995467360508</v>
      </c>
      <c r="AE109" s="2"/>
    </row>
    <row r="110" spans="3:31" ht="15">
      <c r="C110" s="194"/>
      <c r="D110" s="17">
        <v>111</v>
      </c>
      <c r="E110" s="25">
        <v>82.47282090717228</v>
      </c>
      <c r="F110" s="34">
        <f t="shared" si="46"/>
        <v>0.36369749453806444</v>
      </c>
      <c r="G110" s="25">
        <v>31.126215758125316</v>
      </c>
      <c r="H110" s="34">
        <f t="shared" si="47"/>
        <v>0.15577741329138373</v>
      </c>
      <c r="I110" s="25">
        <v>43.77200004512454</v>
      </c>
      <c r="J110" s="34">
        <f t="shared" si="48"/>
        <v>0.28642290356974964</v>
      </c>
      <c r="K110" s="25">
        <v>43.60304062460897</v>
      </c>
      <c r="L110" s="34">
        <f t="shared" si="49"/>
        <v>0.24674663379382533</v>
      </c>
      <c r="M110" s="25">
        <v>84.51043356853712</v>
      </c>
      <c r="N110" s="24">
        <f t="shared" si="50"/>
        <v>0.27493587004335945</v>
      </c>
      <c r="O110" s="25">
        <v>67.76744311101648</v>
      </c>
      <c r="P110" s="24">
        <f t="shared" si="51"/>
        <v>0.21735390661985263</v>
      </c>
      <c r="Q110" s="25">
        <v>57.57265346730339</v>
      </c>
      <c r="R110" s="35">
        <f t="shared" si="52"/>
        <v>0.267243458635817</v>
      </c>
      <c r="S110" s="25">
        <v>31.796993224105467</v>
      </c>
      <c r="T110" s="34">
        <f t="shared" si="53"/>
        <v>0.17651202114872694</v>
      </c>
      <c r="U110" s="25">
        <v>18.320193210724415</v>
      </c>
      <c r="V110" s="34">
        <f t="shared" si="54"/>
        <v>0.14147255390768737</v>
      </c>
      <c r="W110" s="25">
        <v>32.893220277029826</v>
      </c>
      <c r="X110" s="34">
        <f t="shared" si="55"/>
        <v>0.1019937950508162</v>
      </c>
      <c r="Y110" s="25">
        <v>8.697695915459011</v>
      </c>
      <c r="Z110" s="34">
        <f t="shared" si="56"/>
        <v>0.047970081210319475</v>
      </c>
      <c r="AA110" s="25">
        <v>60.93552090660498</v>
      </c>
      <c r="AB110" s="34">
        <f t="shared" si="57"/>
        <v>0.2167272617386418</v>
      </c>
      <c r="AE110" s="2"/>
    </row>
    <row r="111" spans="3:31" ht="15">
      <c r="C111" s="194"/>
      <c r="D111" s="17">
        <v>112</v>
      </c>
      <c r="E111" s="25">
        <v>32.958394512408596</v>
      </c>
      <c r="F111" s="34">
        <f t="shared" si="46"/>
        <v>0.14534346438388474</v>
      </c>
      <c r="G111" s="25">
        <v>15.972533732993726</v>
      </c>
      <c r="H111" s="34">
        <f t="shared" si="47"/>
        <v>0.07993776075993472</v>
      </c>
      <c r="I111" s="25">
        <v>16.987381680054952</v>
      </c>
      <c r="J111" s="34">
        <f t="shared" si="48"/>
        <v>0.11115725075009118</v>
      </c>
      <c r="K111" s="25">
        <v>23.750624854607</v>
      </c>
      <c r="L111" s="34">
        <f t="shared" si="49"/>
        <v>0.13440316660087956</v>
      </c>
      <c r="M111" s="25">
        <v>44.084592696704476</v>
      </c>
      <c r="N111" s="24">
        <f t="shared" si="50"/>
        <v>0.14341940204041223</v>
      </c>
      <c r="O111" s="25">
        <v>28.95854155619</v>
      </c>
      <c r="P111" s="24">
        <f t="shared" si="51"/>
        <v>0.0928801773875401</v>
      </c>
      <c r="Q111" s="25">
        <v>22.742664958008756</v>
      </c>
      <c r="R111" s="35">
        <f t="shared" si="52"/>
        <v>0.10556797500093638</v>
      </c>
      <c r="S111" s="25">
        <v>24.6557765095</v>
      </c>
      <c r="T111" s="34">
        <f t="shared" si="53"/>
        <v>0.13686957486860246</v>
      </c>
      <c r="U111" s="25">
        <v>7.151584264038999</v>
      </c>
      <c r="V111" s="34">
        <f t="shared" si="54"/>
        <v>0.055226103714198733</v>
      </c>
      <c r="W111" s="25">
        <v>21.525237832642997</v>
      </c>
      <c r="X111" s="34">
        <f t="shared" si="55"/>
        <v>0.06674447431514624</v>
      </c>
      <c r="Y111" s="25">
        <v>14.327041717550001</v>
      </c>
      <c r="Z111" s="34">
        <f t="shared" si="56"/>
        <v>0.07901740430738417</v>
      </c>
      <c r="AA111" s="25">
        <v>21.12458594365941</v>
      </c>
      <c r="AB111" s="34">
        <f t="shared" si="57"/>
        <v>0.07513308492018905</v>
      </c>
      <c r="AE111" s="2"/>
    </row>
    <row r="112" spans="3:31" ht="15">
      <c r="C112" s="194"/>
      <c r="D112" s="17">
        <v>113</v>
      </c>
      <c r="E112" s="25">
        <v>22.05909558184845</v>
      </c>
      <c r="F112" s="34">
        <f t="shared" si="46"/>
        <v>0.09727856652222573</v>
      </c>
      <c r="G112" s="25">
        <v>0.42371915285914</v>
      </c>
      <c r="H112" s="34">
        <f t="shared" si="47"/>
        <v>0.0021205878063472205</v>
      </c>
      <c r="I112" s="25">
        <v>2.290132220000129</v>
      </c>
      <c r="J112" s="34">
        <f t="shared" si="48"/>
        <v>0.014985523150298337</v>
      </c>
      <c r="K112" s="25">
        <v>1.7544805952900002</v>
      </c>
      <c r="L112" s="34">
        <f t="shared" si="49"/>
        <v>0.009928486058379711</v>
      </c>
      <c r="M112" s="25">
        <v>1.7382119392563</v>
      </c>
      <c r="N112" s="24">
        <f t="shared" si="50"/>
        <v>0.005654885339709165</v>
      </c>
      <c r="O112" s="25">
        <v>0.6752300564143</v>
      </c>
      <c r="P112" s="24">
        <f t="shared" si="51"/>
        <v>0.002165699101091409</v>
      </c>
      <c r="Q112" s="25">
        <v>4.7956268954622</v>
      </c>
      <c r="R112" s="35">
        <f t="shared" si="52"/>
        <v>0.02226056713884325</v>
      </c>
      <c r="S112" s="25">
        <v>2.386952681385</v>
      </c>
      <c r="T112" s="34">
        <f t="shared" si="53"/>
        <v>0.013250493189973392</v>
      </c>
      <c r="U112" s="25">
        <v>0</v>
      </c>
      <c r="V112" s="34">
        <f t="shared" si="54"/>
        <v>0</v>
      </c>
      <c r="W112" s="25">
        <v>0.0381696555254</v>
      </c>
      <c r="X112" s="34">
        <f t="shared" si="55"/>
        <v>0.00011835472446997018</v>
      </c>
      <c r="Y112" s="25">
        <v>1.6323411842496198</v>
      </c>
      <c r="Z112" s="34">
        <f t="shared" si="56"/>
        <v>0.009002791076223886</v>
      </c>
      <c r="AA112" s="25">
        <v>3.9519064363744</v>
      </c>
      <c r="AB112" s="34">
        <f t="shared" si="57"/>
        <v>0.014055609074310887</v>
      </c>
      <c r="AE112" s="2"/>
    </row>
    <row r="113" spans="3:31" ht="15">
      <c r="C113" s="194"/>
      <c r="D113" s="17">
        <v>114</v>
      </c>
      <c r="E113" s="25">
        <v>0</v>
      </c>
      <c r="F113" s="34">
        <f t="shared" si="46"/>
        <v>0</v>
      </c>
      <c r="G113" s="25">
        <v>0</v>
      </c>
      <c r="H113" s="34">
        <f t="shared" si="47"/>
        <v>0</v>
      </c>
      <c r="I113" s="25">
        <v>0</v>
      </c>
      <c r="J113" s="34">
        <f t="shared" si="48"/>
        <v>0</v>
      </c>
      <c r="K113" s="25">
        <v>0</v>
      </c>
      <c r="L113" s="34">
        <f t="shared" si="49"/>
        <v>0</v>
      </c>
      <c r="M113" s="25">
        <v>0</v>
      </c>
      <c r="N113" s="24">
        <f t="shared" si="50"/>
        <v>0</v>
      </c>
      <c r="O113" s="25">
        <v>0</v>
      </c>
      <c r="P113" s="24">
        <f t="shared" si="51"/>
        <v>0</v>
      </c>
      <c r="Q113" s="25">
        <v>0</v>
      </c>
      <c r="R113" s="35">
        <f t="shared" si="52"/>
        <v>0</v>
      </c>
      <c r="S113" s="25">
        <v>0</v>
      </c>
      <c r="T113" s="34">
        <f t="shared" si="53"/>
        <v>0</v>
      </c>
      <c r="U113" s="25">
        <v>0</v>
      </c>
      <c r="V113" s="34">
        <f t="shared" si="54"/>
        <v>0</v>
      </c>
      <c r="W113" s="25">
        <v>0</v>
      </c>
      <c r="X113" s="34">
        <f t="shared" si="55"/>
        <v>0</v>
      </c>
      <c r="Y113" s="25">
        <v>0</v>
      </c>
      <c r="Z113" s="34">
        <f t="shared" si="56"/>
        <v>0</v>
      </c>
      <c r="AA113" s="25">
        <v>0</v>
      </c>
      <c r="AB113" s="34">
        <f t="shared" si="57"/>
        <v>0</v>
      </c>
      <c r="AE113" s="2"/>
    </row>
    <row r="114" spans="3:31" ht="15">
      <c r="C114" s="194"/>
      <c r="D114" s="17">
        <v>115</v>
      </c>
      <c r="E114" s="25">
        <v>0</v>
      </c>
      <c r="F114" s="34">
        <f t="shared" si="46"/>
        <v>0</v>
      </c>
      <c r="G114" s="25">
        <v>0</v>
      </c>
      <c r="H114" s="34">
        <f t="shared" si="47"/>
        <v>0</v>
      </c>
      <c r="I114" s="25">
        <v>0</v>
      </c>
      <c r="J114" s="34">
        <f t="shared" si="48"/>
        <v>0</v>
      </c>
      <c r="K114" s="25">
        <v>0</v>
      </c>
      <c r="L114" s="34">
        <f t="shared" si="49"/>
        <v>0</v>
      </c>
      <c r="M114" s="25">
        <v>0</v>
      </c>
      <c r="N114" s="24">
        <f t="shared" si="50"/>
        <v>0</v>
      </c>
      <c r="O114" s="25">
        <v>0</v>
      </c>
      <c r="P114" s="24">
        <f t="shared" si="51"/>
        <v>0</v>
      </c>
      <c r="Q114" s="25">
        <v>0</v>
      </c>
      <c r="R114" s="35">
        <f t="shared" si="52"/>
        <v>0</v>
      </c>
      <c r="S114" s="25">
        <v>0</v>
      </c>
      <c r="T114" s="34">
        <f t="shared" si="53"/>
        <v>0</v>
      </c>
      <c r="U114" s="25">
        <v>0</v>
      </c>
      <c r="V114" s="34">
        <f t="shared" si="54"/>
        <v>0</v>
      </c>
      <c r="W114" s="25">
        <v>0</v>
      </c>
      <c r="X114" s="34">
        <f t="shared" si="55"/>
        <v>0</v>
      </c>
      <c r="Y114" s="25">
        <v>0</v>
      </c>
      <c r="Z114" s="34">
        <f t="shared" si="56"/>
        <v>0</v>
      </c>
      <c r="AA114" s="25">
        <v>0</v>
      </c>
      <c r="AB114" s="34">
        <f t="shared" si="57"/>
        <v>0</v>
      </c>
      <c r="AE114" s="2"/>
    </row>
    <row r="115" spans="3:31" ht="15">
      <c r="C115" s="194"/>
      <c r="D115" s="17">
        <v>116</v>
      </c>
      <c r="E115" s="25">
        <v>63.785246871153205</v>
      </c>
      <c r="F115" s="34">
        <f t="shared" si="46"/>
        <v>0.2812870254752359</v>
      </c>
      <c r="G115" s="25">
        <v>50.239381242356714</v>
      </c>
      <c r="H115" s="34">
        <f t="shared" si="47"/>
        <v>0.2514330979425605</v>
      </c>
      <c r="I115" s="25">
        <v>42.18245054213528</v>
      </c>
      <c r="J115" s="34">
        <f t="shared" si="48"/>
        <v>0.2760216565729324</v>
      </c>
      <c r="K115" s="25">
        <v>55.57815277046836</v>
      </c>
      <c r="L115" s="34">
        <f t="shared" si="49"/>
        <v>0.3145129768966661</v>
      </c>
      <c r="M115" s="25">
        <v>121.56461724859523</v>
      </c>
      <c r="N115" s="24">
        <f t="shared" si="50"/>
        <v>0.39548340244432917</v>
      </c>
      <c r="O115" s="25">
        <v>113.070020741194</v>
      </c>
      <c r="P115" s="24">
        <f t="shared" si="51"/>
        <v>0.3626551276167464</v>
      </c>
      <c r="Q115" s="25">
        <v>84.29543547656965</v>
      </c>
      <c r="R115" s="35">
        <f t="shared" si="52"/>
        <v>0.3912865287121874</v>
      </c>
      <c r="S115" s="25">
        <v>53.4452735994842</v>
      </c>
      <c r="T115" s="34">
        <f t="shared" si="53"/>
        <v>0.29668633123272453</v>
      </c>
      <c r="U115" s="25">
        <v>30.42252366468647</v>
      </c>
      <c r="V115" s="34">
        <f t="shared" si="54"/>
        <v>0.23492940656547065</v>
      </c>
      <c r="W115" s="25">
        <v>37.39754407339384</v>
      </c>
      <c r="X115" s="34">
        <f t="shared" si="55"/>
        <v>0.11596059654545991</v>
      </c>
      <c r="Y115" s="25">
        <v>20.806487075478675</v>
      </c>
      <c r="Z115" s="34">
        <f t="shared" si="56"/>
        <v>0.11475325010365134</v>
      </c>
      <c r="AA115" s="25">
        <v>90.63526595342215</v>
      </c>
      <c r="AB115" s="34">
        <f t="shared" si="57"/>
        <v>0.32235931874850937</v>
      </c>
      <c r="AE115" s="2"/>
    </row>
    <row r="116" spans="3:31" ht="15">
      <c r="C116" s="194"/>
      <c r="D116" s="17">
        <v>117</v>
      </c>
      <c r="E116" s="25">
        <v>0</v>
      </c>
      <c r="F116" s="34">
        <f t="shared" si="46"/>
        <v>0</v>
      </c>
      <c r="G116" s="25">
        <v>0</v>
      </c>
      <c r="H116" s="34">
        <f t="shared" si="47"/>
        <v>0</v>
      </c>
      <c r="I116" s="25">
        <v>0</v>
      </c>
      <c r="J116" s="34">
        <f t="shared" si="48"/>
        <v>0</v>
      </c>
      <c r="K116" s="25">
        <v>0</v>
      </c>
      <c r="L116" s="34">
        <f t="shared" si="49"/>
        <v>0</v>
      </c>
      <c r="M116" s="25">
        <v>0</v>
      </c>
      <c r="N116" s="24">
        <f t="shared" si="50"/>
        <v>0</v>
      </c>
      <c r="O116" s="25">
        <v>0</v>
      </c>
      <c r="P116" s="24">
        <f t="shared" si="51"/>
        <v>0</v>
      </c>
      <c r="Q116" s="25">
        <v>0</v>
      </c>
      <c r="R116" s="35">
        <f t="shared" si="52"/>
        <v>0</v>
      </c>
      <c r="S116" s="25">
        <v>0</v>
      </c>
      <c r="T116" s="34">
        <f t="shared" si="53"/>
        <v>0</v>
      </c>
      <c r="U116" s="25">
        <v>0</v>
      </c>
      <c r="V116" s="34">
        <f t="shared" si="54"/>
        <v>0</v>
      </c>
      <c r="W116" s="25">
        <v>0</v>
      </c>
      <c r="X116" s="34">
        <f t="shared" si="55"/>
        <v>0</v>
      </c>
      <c r="Y116" s="25">
        <v>0</v>
      </c>
      <c r="Z116" s="34">
        <f t="shared" si="56"/>
        <v>0</v>
      </c>
      <c r="AA116" s="25">
        <v>0</v>
      </c>
      <c r="AB116" s="34">
        <f t="shared" si="57"/>
        <v>0</v>
      </c>
      <c r="AE116" s="2"/>
    </row>
    <row r="117" spans="3:31" ht="15">
      <c r="C117" s="194"/>
      <c r="D117" s="17">
        <v>118</v>
      </c>
      <c r="E117" s="25">
        <v>0</v>
      </c>
      <c r="F117" s="34">
        <f t="shared" si="46"/>
        <v>0</v>
      </c>
      <c r="G117" s="25">
        <v>0</v>
      </c>
      <c r="H117" s="34">
        <f t="shared" si="47"/>
        <v>0</v>
      </c>
      <c r="I117" s="25">
        <v>0</v>
      </c>
      <c r="J117" s="34">
        <f t="shared" si="48"/>
        <v>0</v>
      </c>
      <c r="K117" s="25">
        <v>0</v>
      </c>
      <c r="L117" s="34">
        <f t="shared" si="49"/>
        <v>0</v>
      </c>
      <c r="M117" s="25">
        <v>0</v>
      </c>
      <c r="N117" s="24">
        <f t="shared" si="50"/>
        <v>0</v>
      </c>
      <c r="O117" s="25">
        <v>0</v>
      </c>
      <c r="P117" s="24">
        <f t="shared" si="51"/>
        <v>0</v>
      </c>
      <c r="Q117" s="25">
        <v>0</v>
      </c>
      <c r="R117" s="35">
        <f t="shared" si="52"/>
        <v>0</v>
      </c>
      <c r="S117" s="25">
        <v>0</v>
      </c>
      <c r="T117" s="34">
        <f t="shared" si="53"/>
        <v>0</v>
      </c>
      <c r="U117" s="25">
        <v>0</v>
      </c>
      <c r="V117" s="34">
        <f t="shared" si="54"/>
        <v>0</v>
      </c>
      <c r="W117" s="25">
        <v>0</v>
      </c>
      <c r="X117" s="34">
        <f t="shared" si="55"/>
        <v>0</v>
      </c>
      <c r="Y117" s="25">
        <v>0</v>
      </c>
      <c r="Z117" s="34">
        <f t="shared" si="56"/>
        <v>0</v>
      </c>
      <c r="AA117" s="25">
        <v>0</v>
      </c>
      <c r="AB117" s="34">
        <f t="shared" si="57"/>
        <v>0</v>
      </c>
      <c r="AE117" s="2"/>
    </row>
    <row r="118" spans="3:31" ht="15">
      <c r="C118" s="194"/>
      <c r="D118" s="17">
        <v>121</v>
      </c>
      <c r="E118" s="25">
        <v>0</v>
      </c>
      <c r="F118" s="34">
        <f t="shared" si="46"/>
        <v>0</v>
      </c>
      <c r="G118" s="25">
        <v>1.3323808910819548</v>
      </c>
      <c r="H118" s="34">
        <f t="shared" si="47"/>
        <v>0.0066681684129056016</v>
      </c>
      <c r="I118" s="25">
        <v>0.193717577544</v>
      </c>
      <c r="J118" s="34">
        <f t="shared" si="48"/>
        <v>0.0012675946032955083</v>
      </c>
      <c r="K118" s="25">
        <v>1.1833440985523</v>
      </c>
      <c r="L118" s="34">
        <f t="shared" si="49"/>
        <v>0.006696463566643461</v>
      </c>
      <c r="M118" s="25">
        <v>0</v>
      </c>
      <c r="N118" s="24">
        <f t="shared" si="50"/>
        <v>0</v>
      </c>
      <c r="O118" s="25">
        <v>0</v>
      </c>
      <c r="P118" s="24">
        <f t="shared" si="51"/>
        <v>0</v>
      </c>
      <c r="Q118" s="25">
        <v>0.00577001050669</v>
      </c>
      <c r="R118" s="35">
        <f t="shared" si="52"/>
        <v>2.6783506948286973E-05</v>
      </c>
      <c r="S118" s="25">
        <v>0</v>
      </c>
      <c r="T118" s="34">
        <f t="shared" si="53"/>
        <v>0</v>
      </c>
      <c r="U118" s="25">
        <v>0</v>
      </c>
      <c r="V118" s="34">
        <f t="shared" si="54"/>
        <v>0</v>
      </c>
      <c r="W118" s="25">
        <v>0.5144195760859</v>
      </c>
      <c r="X118" s="34">
        <f t="shared" si="55"/>
        <v>0.001595088725626311</v>
      </c>
      <c r="Y118" s="25">
        <v>1.3501863539122998</v>
      </c>
      <c r="Z118" s="34">
        <f t="shared" si="56"/>
        <v>0.007446632956105145</v>
      </c>
      <c r="AA118" s="25">
        <v>0</v>
      </c>
      <c r="AB118" s="34">
        <f t="shared" si="57"/>
        <v>0</v>
      </c>
      <c r="AE118" s="2"/>
    </row>
    <row r="119" spans="3:31" ht="15">
      <c r="C119" s="194"/>
      <c r="D119" s="17">
        <v>122</v>
      </c>
      <c r="E119" s="25">
        <v>1.399797864689165</v>
      </c>
      <c r="F119" s="34">
        <f t="shared" si="46"/>
        <v>0.006172978814683754</v>
      </c>
      <c r="G119" s="25">
        <v>4.722768678740842</v>
      </c>
      <c r="H119" s="34">
        <f t="shared" si="47"/>
        <v>0.023636046670908396</v>
      </c>
      <c r="I119" s="25">
        <v>4.7933713931965976</v>
      </c>
      <c r="J119" s="34">
        <f t="shared" si="48"/>
        <v>0.03136551564726746</v>
      </c>
      <c r="K119" s="25">
        <v>2.4170790460632006</v>
      </c>
      <c r="L119" s="34">
        <f t="shared" si="49"/>
        <v>0.013678085511611811</v>
      </c>
      <c r="M119" s="25">
        <v>1.1708172933579</v>
      </c>
      <c r="N119" s="24">
        <f t="shared" si="50"/>
        <v>0.0038089932522959785</v>
      </c>
      <c r="O119" s="25">
        <v>1.5311869521506</v>
      </c>
      <c r="P119" s="24">
        <f t="shared" si="51"/>
        <v>0.004911052424835781</v>
      </c>
      <c r="Q119" s="25">
        <v>3.2781723763513</v>
      </c>
      <c r="R119" s="35">
        <f t="shared" si="52"/>
        <v>0.015216775171880057</v>
      </c>
      <c r="S119" s="25">
        <v>3.0208341500935</v>
      </c>
      <c r="T119" s="34">
        <f t="shared" si="53"/>
        <v>0.016769307010571943</v>
      </c>
      <c r="U119" s="25">
        <v>2.13757219869547</v>
      </c>
      <c r="V119" s="34">
        <f t="shared" si="54"/>
        <v>0.016506801791505828</v>
      </c>
      <c r="W119" s="25">
        <v>9.116029818097692</v>
      </c>
      <c r="X119" s="34">
        <f t="shared" si="55"/>
        <v>0.02826656888907509</v>
      </c>
      <c r="Y119" s="25">
        <v>8.219333348637107</v>
      </c>
      <c r="Z119" s="34">
        <f t="shared" si="56"/>
        <v>0.04533178580410297</v>
      </c>
      <c r="AA119" s="25">
        <v>7.9975374860051005</v>
      </c>
      <c r="AB119" s="34">
        <f t="shared" si="57"/>
        <v>0.028444565242177998</v>
      </c>
      <c r="AE119" s="2"/>
    </row>
    <row r="120" spans="3:31" ht="15">
      <c r="C120" s="194"/>
      <c r="D120" s="17">
        <v>123</v>
      </c>
      <c r="E120" s="25">
        <v>0</v>
      </c>
      <c r="F120" s="34">
        <f t="shared" si="46"/>
        <v>0</v>
      </c>
      <c r="G120" s="25">
        <v>0</v>
      </c>
      <c r="H120" s="34">
        <f t="shared" si="47"/>
        <v>0</v>
      </c>
      <c r="I120" s="25">
        <v>0</v>
      </c>
      <c r="J120" s="34">
        <f t="shared" si="48"/>
        <v>0</v>
      </c>
      <c r="K120" s="25">
        <v>0</v>
      </c>
      <c r="L120" s="34">
        <f t="shared" si="49"/>
        <v>0</v>
      </c>
      <c r="M120" s="25">
        <v>0</v>
      </c>
      <c r="N120" s="24">
        <f t="shared" si="50"/>
        <v>0</v>
      </c>
      <c r="O120" s="25">
        <v>0</v>
      </c>
      <c r="P120" s="24">
        <f t="shared" si="51"/>
        <v>0</v>
      </c>
      <c r="Q120" s="25">
        <v>0</v>
      </c>
      <c r="R120" s="35">
        <f t="shared" si="52"/>
        <v>0</v>
      </c>
      <c r="S120" s="25">
        <v>0</v>
      </c>
      <c r="T120" s="34">
        <f t="shared" si="53"/>
        <v>0</v>
      </c>
      <c r="U120" s="25">
        <v>0</v>
      </c>
      <c r="V120" s="34">
        <f t="shared" si="54"/>
        <v>0</v>
      </c>
      <c r="W120" s="25">
        <v>0</v>
      </c>
      <c r="X120" s="34">
        <f t="shared" si="55"/>
        <v>0</v>
      </c>
      <c r="Y120" s="25">
        <v>0</v>
      </c>
      <c r="Z120" s="34">
        <f t="shared" si="56"/>
        <v>0</v>
      </c>
      <c r="AA120" s="25">
        <v>0</v>
      </c>
      <c r="AB120" s="34">
        <f t="shared" si="57"/>
        <v>0</v>
      </c>
      <c r="AE120" s="2"/>
    </row>
    <row r="121" spans="3:31" ht="15">
      <c r="C121" s="194"/>
      <c r="D121" s="17">
        <v>125</v>
      </c>
      <c r="E121" s="25">
        <v>0</v>
      </c>
      <c r="F121" s="34">
        <f t="shared" si="46"/>
        <v>0</v>
      </c>
      <c r="G121" s="25">
        <v>0</v>
      </c>
      <c r="H121" s="34">
        <f t="shared" si="47"/>
        <v>0</v>
      </c>
      <c r="I121" s="25">
        <v>0.533535083444</v>
      </c>
      <c r="J121" s="34">
        <f t="shared" si="48"/>
        <v>0.003491196828996173</v>
      </c>
      <c r="K121" s="25">
        <v>0</v>
      </c>
      <c r="L121" s="34">
        <f t="shared" si="49"/>
        <v>0</v>
      </c>
      <c r="M121" s="25">
        <v>0</v>
      </c>
      <c r="N121" s="24">
        <f t="shared" si="50"/>
        <v>0</v>
      </c>
      <c r="O121" s="25">
        <v>0</v>
      </c>
      <c r="P121" s="24">
        <f t="shared" si="51"/>
        <v>0</v>
      </c>
      <c r="Q121" s="25">
        <v>0</v>
      </c>
      <c r="R121" s="35">
        <f t="shared" si="52"/>
        <v>0</v>
      </c>
      <c r="S121" s="25">
        <v>0</v>
      </c>
      <c r="T121" s="34">
        <f t="shared" si="53"/>
        <v>0</v>
      </c>
      <c r="U121" s="25">
        <v>0</v>
      </c>
      <c r="V121" s="34">
        <f t="shared" si="54"/>
        <v>0</v>
      </c>
      <c r="W121" s="25">
        <v>1.0980238724247</v>
      </c>
      <c r="X121" s="34">
        <f t="shared" si="55"/>
        <v>0.0034047022718294018</v>
      </c>
      <c r="Y121" s="25">
        <v>0</v>
      </c>
      <c r="Z121" s="34">
        <f t="shared" si="56"/>
        <v>0</v>
      </c>
      <c r="AA121" s="25">
        <v>0</v>
      </c>
      <c r="AB121" s="34">
        <f t="shared" si="57"/>
        <v>0</v>
      </c>
      <c r="AE121" s="2"/>
    </row>
    <row r="122" spans="3:31" ht="15">
      <c r="C122" s="194"/>
      <c r="D122" s="17">
        <v>126</v>
      </c>
      <c r="E122" s="25">
        <v>0</v>
      </c>
      <c r="F122" s="34">
        <f t="shared" si="46"/>
        <v>0</v>
      </c>
      <c r="G122" s="25">
        <v>0</v>
      </c>
      <c r="H122" s="34">
        <f t="shared" si="47"/>
        <v>0</v>
      </c>
      <c r="I122" s="25">
        <v>0</v>
      </c>
      <c r="J122" s="34">
        <f t="shared" si="48"/>
        <v>0</v>
      </c>
      <c r="K122" s="25">
        <v>0</v>
      </c>
      <c r="L122" s="34">
        <f t="shared" si="49"/>
        <v>0</v>
      </c>
      <c r="M122" s="25">
        <v>0</v>
      </c>
      <c r="N122" s="24">
        <f t="shared" si="50"/>
        <v>0</v>
      </c>
      <c r="O122" s="25">
        <v>0</v>
      </c>
      <c r="P122" s="24">
        <f t="shared" si="51"/>
        <v>0</v>
      </c>
      <c r="Q122" s="25">
        <v>0</v>
      </c>
      <c r="R122" s="35">
        <f t="shared" si="52"/>
        <v>0</v>
      </c>
      <c r="S122" s="25">
        <v>0</v>
      </c>
      <c r="T122" s="34">
        <f t="shared" si="53"/>
        <v>0</v>
      </c>
      <c r="U122" s="25">
        <v>0</v>
      </c>
      <c r="V122" s="34">
        <f t="shared" si="54"/>
        <v>0</v>
      </c>
      <c r="W122" s="25">
        <v>0</v>
      </c>
      <c r="X122" s="34">
        <f t="shared" si="55"/>
        <v>0</v>
      </c>
      <c r="Y122" s="25">
        <v>0</v>
      </c>
      <c r="Z122" s="34">
        <f t="shared" si="56"/>
        <v>0</v>
      </c>
      <c r="AA122" s="25">
        <v>0</v>
      </c>
      <c r="AB122" s="34">
        <f t="shared" si="57"/>
        <v>0</v>
      </c>
      <c r="AE122" s="2"/>
    </row>
    <row r="123" spans="3:31" ht="15">
      <c r="C123" s="194"/>
      <c r="D123" s="17">
        <v>201</v>
      </c>
      <c r="E123" s="25">
        <v>0</v>
      </c>
      <c r="F123" s="34">
        <f t="shared" si="46"/>
        <v>0</v>
      </c>
      <c r="G123" s="25">
        <v>0</v>
      </c>
      <c r="H123" s="34">
        <f t="shared" si="47"/>
        <v>0</v>
      </c>
      <c r="I123" s="25">
        <v>0</v>
      </c>
      <c r="J123" s="34">
        <f t="shared" si="48"/>
        <v>0</v>
      </c>
      <c r="K123" s="25">
        <v>0</v>
      </c>
      <c r="L123" s="34">
        <f t="shared" si="49"/>
        <v>0</v>
      </c>
      <c r="M123" s="25">
        <v>0</v>
      </c>
      <c r="N123" s="24">
        <f t="shared" si="50"/>
        <v>0</v>
      </c>
      <c r="O123" s="25">
        <v>0</v>
      </c>
      <c r="P123" s="24">
        <f t="shared" si="51"/>
        <v>0</v>
      </c>
      <c r="Q123" s="25">
        <v>0</v>
      </c>
      <c r="R123" s="35">
        <f t="shared" si="52"/>
        <v>0</v>
      </c>
      <c r="S123" s="25">
        <v>0</v>
      </c>
      <c r="T123" s="34">
        <f t="shared" si="53"/>
        <v>0</v>
      </c>
      <c r="U123" s="25">
        <v>0</v>
      </c>
      <c r="V123" s="34">
        <f t="shared" si="54"/>
        <v>0</v>
      </c>
      <c r="W123" s="25">
        <v>0</v>
      </c>
      <c r="X123" s="34">
        <f t="shared" si="55"/>
        <v>0</v>
      </c>
      <c r="Y123" s="25">
        <v>0</v>
      </c>
      <c r="Z123" s="34">
        <f t="shared" si="56"/>
        <v>0</v>
      </c>
      <c r="AA123" s="25">
        <v>0</v>
      </c>
      <c r="AB123" s="34">
        <f t="shared" si="57"/>
        <v>0</v>
      </c>
      <c r="AE123" s="2"/>
    </row>
    <row r="124" spans="3:31" ht="15">
      <c r="C124" s="194"/>
      <c r="D124" s="17">
        <v>202</v>
      </c>
      <c r="E124" s="25">
        <v>0.008033042635069999</v>
      </c>
      <c r="F124" s="34">
        <f t="shared" si="46"/>
        <v>3.5424973315522084E-05</v>
      </c>
      <c r="G124" s="25">
        <v>0.022151783966900002</v>
      </c>
      <c r="H124" s="34">
        <f t="shared" si="47"/>
        <v>0.00011086306260189795</v>
      </c>
      <c r="I124" s="25">
        <v>0.0482059173522</v>
      </c>
      <c r="J124" s="34">
        <f t="shared" si="48"/>
        <v>0.000315436324660207</v>
      </c>
      <c r="K124" s="25">
        <v>0.051228517416600006</v>
      </c>
      <c r="L124" s="34">
        <f t="shared" si="49"/>
        <v>0.00028989868701175615</v>
      </c>
      <c r="M124" s="25">
        <v>0.01814897265079</v>
      </c>
      <c r="N124" s="24">
        <f t="shared" si="50"/>
        <v>5.90436396482501E-05</v>
      </c>
      <c r="O124" s="25">
        <v>0.10107150480832</v>
      </c>
      <c r="P124" s="24">
        <f t="shared" si="51"/>
        <v>0.0003241716879010349</v>
      </c>
      <c r="Q124" s="25">
        <v>0.023815961525699997</v>
      </c>
      <c r="R124" s="35">
        <f t="shared" si="52"/>
        <v>0.00011055005363753519</v>
      </c>
      <c r="S124" s="25">
        <v>1.44763078321438</v>
      </c>
      <c r="T124" s="34">
        <f t="shared" si="53"/>
        <v>0.008036113151370882</v>
      </c>
      <c r="U124" s="25">
        <v>0.0159717385369</v>
      </c>
      <c r="V124" s="34">
        <f t="shared" si="54"/>
        <v>0.00012333727134702666</v>
      </c>
      <c r="W124" s="25">
        <v>0.7261581552112799</v>
      </c>
      <c r="X124" s="34">
        <f t="shared" si="55"/>
        <v>0.002251638040706479</v>
      </c>
      <c r="Y124" s="25">
        <v>0.1005947600322</v>
      </c>
      <c r="Z124" s="34">
        <f t="shared" si="56"/>
        <v>0.0005548065665874192</v>
      </c>
      <c r="AA124" s="25">
        <v>1.0629657458211</v>
      </c>
      <c r="AB124" s="34">
        <f t="shared" si="57"/>
        <v>0.003780613540120066</v>
      </c>
      <c r="AE124" s="2"/>
    </row>
    <row r="125" spans="3:31" ht="15.75" thickBot="1">
      <c r="C125" s="194"/>
      <c r="D125" s="18">
        <v>203</v>
      </c>
      <c r="E125" s="25">
        <v>0</v>
      </c>
      <c r="F125" s="34">
        <f t="shared" si="46"/>
        <v>0</v>
      </c>
      <c r="G125" s="25">
        <v>0</v>
      </c>
      <c r="H125" s="34">
        <f t="shared" si="47"/>
        <v>0</v>
      </c>
      <c r="I125" s="25">
        <v>0</v>
      </c>
      <c r="J125" s="34">
        <f t="shared" si="48"/>
        <v>0</v>
      </c>
      <c r="K125" s="25">
        <v>0</v>
      </c>
      <c r="L125" s="34">
        <f t="shared" si="49"/>
        <v>0</v>
      </c>
      <c r="M125" s="25">
        <v>0</v>
      </c>
      <c r="N125" s="24">
        <f t="shared" si="50"/>
        <v>0</v>
      </c>
      <c r="O125" s="25">
        <v>0</v>
      </c>
      <c r="P125" s="24">
        <f>O125/$O$100</f>
        <v>0</v>
      </c>
      <c r="Q125" s="25">
        <v>0</v>
      </c>
      <c r="R125" s="35">
        <f t="shared" si="52"/>
        <v>0</v>
      </c>
      <c r="S125" s="25">
        <v>0</v>
      </c>
      <c r="T125" s="34">
        <f t="shared" si="53"/>
        <v>0</v>
      </c>
      <c r="U125" s="25">
        <v>0</v>
      </c>
      <c r="V125" s="34">
        <f t="shared" si="54"/>
        <v>0</v>
      </c>
      <c r="W125" s="25">
        <v>0</v>
      </c>
      <c r="X125" s="34">
        <f t="shared" si="55"/>
        <v>0</v>
      </c>
      <c r="Y125" s="25">
        <v>0</v>
      </c>
      <c r="Z125" s="34">
        <f t="shared" si="56"/>
        <v>0</v>
      </c>
      <c r="AA125" s="25">
        <v>0</v>
      </c>
      <c r="AB125" s="34">
        <f t="shared" si="57"/>
        <v>0</v>
      </c>
      <c r="AE125" s="2"/>
    </row>
    <row r="126" spans="3:28" ht="15.75" thickBot="1">
      <c r="C126" s="188" t="s">
        <v>167</v>
      </c>
      <c r="D126" s="189"/>
      <c r="E126" s="185">
        <f>SUM(E109:E125)</f>
        <v>226.7621365165624</v>
      </c>
      <c r="F126" s="186"/>
      <c r="G126" s="185">
        <f>SUM(G109:G125)</f>
        <v>199.81212359652753</v>
      </c>
      <c r="H126" s="186"/>
      <c r="I126" s="185">
        <f>SUM(I109:I125)</f>
        <v>152.82297434871577</v>
      </c>
      <c r="J126" s="186"/>
      <c r="K126" s="185">
        <f>SUM(K109:K125)</f>
        <v>176.71179522976783</v>
      </c>
      <c r="L126" s="186"/>
      <c r="M126" s="185">
        <f>SUM(M109:M125)</f>
        <v>307.38234903728346</v>
      </c>
      <c r="N126" s="186"/>
      <c r="O126" s="185">
        <f>SUM(O109:O125)</f>
        <v>311.78387434986524</v>
      </c>
      <c r="P126" s="186"/>
      <c r="Q126" s="196">
        <f>SUM(Q109:Q125)</f>
        <v>215.4314787018225</v>
      </c>
      <c r="R126" s="196"/>
      <c r="S126" s="162">
        <f>SUM(S109:S125)</f>
        <v>180.14066700484778</v>
      </c>
      <c r="T126" s="179"/>
      <c r="U126" s="162">
        <f>SUM(U109:U125)</f>
        <v>129.49644793066062</v>
      </c>
      <c r="V126" s="179"/>
      <c r="W126" s="162">
        <f>SUM(W109:W125)</f>
        <v>322.50217045695274</v>
      </c>
      <c r="X126" s="179"/>
      <c r="Y126" s="162">
        <f>SUM(Y109:Y125)</f>
        <v>181.31501335853346</v>
      </c>
      <c r="Z126" s="163"/>
      <c r="AA126" s="27">
        <f>SUM(AA109:AA125)</f>
        <v>281.1622332039106</v>
      </c>
      <c r="AB126" s="5"/>
    </row>
    <row r="127" spans="3:28" ht="15.75" thickBot="1">
      <c r="C127" s="31" t="s">
        <v>168</v>
      </c>
      <c r="D127" s="33" t="s">
        <v>169</v>
      </c>
      <c r="E127" s="26">
        <f>SUM(E110:E122)</f>
        <v>202.67535573727167</v>
      </c>
      <c r="F127" s="51">
        <f>SUM(E123:E125,E109)</f>
        <v>24.0867807792907</v>
      </c>
      <c r="G127" s="26">
        <f>SUM(G110:G122)</f>
        <v>103.8169994561577</v>
      </c>
      <c r="H127" s="51">
        <f>SUM(G123:G125,G109)</f>
        <v>95.99512414036984</v>
      </c>
      <c r="I127" s="26">
        <f>SUM(I110:I122)</f>
        <v>110.7525885414995</v>
      </c>
      <c r="J127" s="51">
        <f>SUM(I123:I125,I109)</f>
        <v>42.07038580721627</v>
      </c>
      <c r="K127" s="26">
        <f>SUM(K110:K122)</f>
        <v>128.28672198958984</v>
      </c>
      <c r="L127" s="51">
        <f>SUM(K123:K125,K109)</f>
        <v>48.42507324017796</v>
      </c>
      <c r="M127" s="26">
        <f>SUM(M110:M122)</f>
        <v>253.06867274645103</v>
      </c>
      <c r="N127" s="51">
        <f>SUM(M123:M125,M109)</f>
        <v>54.31367629083241</v>
      </c>
      <c r="O127" s="26">
        <f>SUM(O110:O122)</f>
        <v>212.00242241696537</v>
      </c>
      <c r="P127" s="51">
        <f>SUM(O123:O125,O109)</f>
        <v>99.78145193289983</v>
      </c>
      <c r="Q127" s="52">
        <f>SUM(Q110:Q122)</f>
        <v>172.69032318420201</v>
      </c>
      <c r="R127" s="53">
        <f>SUM(Q123:Q125,Q109)</f>
        <v>42.74115551762046</v>
      </c>
      <c r="S127" s="26">
        <f>SUM(S110:S122)</f>
        <v>115.30583016456818</v>
      </c>
      <c r="T127" s="51">
        <f>SUM(S123:S125,S109)</f>
        <v>64.83483684027964</v>
      </c>
      <c r="U127" s="26">
        <f>SUM(U110:U122)</f>
        <v>58.03187333814535</v>
      </c>
      <c r="V127" s="51">
        <f>SUM(U123:U125,U109)</f>
        <v>71.46457459251528</v>
      </c>
      <c r="W127" s="26">
        <f>SUM(W110:W122)</f>
        <v>102.58264510520036</v>
      </c>
      <c r="X127" s="51">
        <f>SUM(W123:W125,W109)</f>
        <v>219.9195253517524</v>
      </c>
      <c r="Y127" s="26">
        <f>SUM(Y110:Y122)</f>
        <v>55.033085595286714</v>
      </c>
      <c r="Z127" s="51">
        <f>SUM(Y123:Y125,Y109)</f>
        <v>126.28192776324673</v>
      </c>
      <c r="AA127" s="26">
        <f>SUM(AA110:AA122)</f>
        <v>184.64481672606604</v>
      </c>
      <c r="AB127" s="51">
        <f>SUM(AA123:AA125,AA109)</f>
        <v>96.51741647784456</v>
      </c>
    </row>
    <row r="128" spans="4:28" ht="15.75" thickBot="1">
      <c r="D128" s="30"/>
      <c r="E128" s="172"/>
      <c r="F128" s="173"/>
      <c r="G128" s="172"/>
      <c r="H128" s="173"/>
      <c r="I128" s="172"/>
      <c r="J128" s="173"/>
      <c r="K128" s="172"/>
      <c r="L128" s="173"/>
      <c r="M128" s="172"/>
      <c r="N128" s="173"/>
      <c r="O128" s="172"/>
      <c r="P128" s="173"/>
      <c r="Q128" s="174"/>
      <c r="R128" s="174"/>
      <c r="S128" s="180"/>
      <c r="T128" s="187"/>
      <c r="U128" s="180"/>
      <c r="V128" s="187"/>
      <c r="W128" s="180"/>
      <c r="X128" s="187"/>
      <c r="Y128" s="162"/>
      <c r="Z128" s="163"/>
      <c r="AA128" s="41"/>
      <c r="AB128" s="42"/>
    </row>
    <row r="129" spans="4:28" ht="15.75" thickBot="1">
      <c r="D129" s="11"/>
      <c r="E129" s="188"/>
      <c r="F129" s="181"/>
      <c r="G129" s="188"/>
      <c r="H129" s="181"/>
      <c r="I129" s="188"/>
      <c r="J129" s="181"/>
      <c r="K129" s="188"/>
      <c r="L129" s="181"/>
      <c r="M129" s="188"/>
      <c r="N129" s="181"/>
      <c r="O129" s="188"/>
      <c r="P129" s="181"/>
      <c r="Q129" s="170"/>
      <c r="R129" s="170"/>
      <c r="S129" s="178"/>
      <c r="T129" s="179"/>
      <c r="U129" s="178"/>
      <c r="V129" s="179"/>
      <c r="W129" s="178"/>
      <c r="X129" s="179"/>
      <c r="Y129" s="178"/>
      <c r="Z129" s="179"/>
      <c r="AA129" s="4"/>
      <c r="AB129" s="5"/>
    </row>
    <row r="131" ht="15.75" thickBot="1"/>
    <row r="132" spans="5:21" ht="15.75" thickBot="1">
      <c r="E132" s="178" t="s">
        <v>173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9"/>
      <c r="P132" s="4"/>
      <c r="Q132" s="5"/>
      <c r="R132" s="164"/>
      <c r="S132" s="165"/>
      <c r="T132" s="64"/>
      <c r="U132" s="10"/>
    </row>
    <row r="133" spans="5:24" ht="15.75" thickBot="1">
      <c r="E133" s="101" t="s">
        <v>151</v>
      </c>
      <c r="F133" s="102"/>
      <c r="G133" s="101" t="s">
        <v>152</v>
      </c>
      <c r="H133" s="102"/>
      <c r="I133" s="101" t="s">
        <v>153</v>
      </c>
      <c r="J133" s="102"/>
      <c r="K133" s="101" t="s">
        <v>154</v>
      </c>
      <c r="L133" s="102"/>
      <c r="M133" s="101" t="s">
        <v>155</v>
      </c>
      <c r="N133" s="102"/>
      <c r="O133" s="101" t="s">
        <v>156</v>
      </c>
      <c r="P133" s="102"/>
      <c r="Q133" s="103" t="s">
        <v>157</v>
      </c>
      <c r="R133" s="104"/>
      <c r="S133" s="3" t="s">
        <v>158</v>
      </c>
      <c r="T133" s="93"/>
      <c r="U133" s="10"/>
      <c r="V133" s="10"/>
      <c r="W133" s="10"/>
      <c r="X133" s="10"/>
    </row>
    <row r="134" spans="3:24" ht="15">
      <c r="C134" s="193" t="s">
        <v>164</v>
      </c>
      <c r="D134" s="12" t="s">
        <v>6</v>
      </c>
      <c r="E134" s="20" t="s">
        <v>165</v>
      </c>
      <c r="F134" s="21" t="s">
        <v>5</v>
      </c>
      <c r="G134" s="20" t="s">
        <v>165</v>
      </c>
      <c r="H134" s="21" t="s">
        <v>5</v>
      </c>
      <c r="I134" s="20" t="s">
        <v>165</v>
      </c>
      <c r="J134" s="21" t="s">
        <v>5</v>
      </c>
      <c r="K134" s="20" t="s">
        <v>165</v>
      </c>
      <c r="L134" s="21" t="s">
        <v>5</v>
      </c>
      <c r="M134" s="20" t="s">
        <v>165</v>
      </c>
      <c r="N134" s="21" t="s">
        <v>5</v>
      </c>
      <c r="O134" s="20" t="s">
        <v>165</v>
      </c>
      <c r="P134" s="21" t="s">
        <v>5</v>
      </c>
      <c r="Q134" s="19" t="s">
        <v>165</v>
      </c>
      <c r="R134" s="22" t="s">
        <v>5</v>
      </c>
      <c r="S134" s="20" t="s">
        <v>165</v>
      </c>
      <c r="T134" s="21" t="s">
        <v>5</v>
      </c>
      <c r="U134" s="8"/>
      <c r="V134" s="8"/>
      <c r="W134" s="8"/>
      <c r="X134" s="8"/>
    </row>
    <row r="135" spans="3:24" ht="15">
      <c r="C135" s="194"/>
      <c r="D135" s="17">
        <v>2</v>
      </c>
      <c r="E135" s="25">
        <v>87.567166528067</v>
      </c>
      <c r="F135" s="34">
        <f aca="true" t="shared" si="58" ref="F135:F151">E135/$E$152</f>
        <v>0.4995071035864788</v>
      </c>
      <c r="G135" s="25">
        <v>90.38267959139047</v>
      </c>
      <c r="H135" s="34">
        <f aca="true" t="shared" si="59" ref="H135:H151">G135/$G$152</f>
        <v>0.3303129679749336</v>
      </c>
      <c r="I135" s="25">
        <v>561.5410554503919</v>
      </c>
      <c r="J135" s="34">
        <f aca="true" t="shared" si="60" ref="J135:J151">I135/$I$152</f>
        <v>0.6361366175717055</v>
      </c>
      <c r="K135" s="25">
        <v>944.1574405113047</v>
      </c>
      <c r="L135" s="34">
        <f aca="true" t="shared" si="61" ref="L135:L151">K135/$K$152</f>
        <v>0.83433410187975</v>
      </c>
      <c r="M135" s="25">
        <v>794.1951465078399</v>
      </c>
      <c r="N135" s="24">
        <f aca="true" t="shared" si="62" ref="N135:N151">M135/$M$152</f>
        <v>0.5760531596287225</v>
      </c>
      <c r="O135" s="25">
        <v>899.9299250816264</v>
      </c>
      <c r="P135" s="24">
        <f aca="true" t="shared" si="63" ref="P135:P151">O135/$O$152</f>
        <v>0.5434862316159397</v>
      </c>
      <c r="Q135" s="25">
        <v>1597.9590305166162</v>
      </c>
      <c r="R135" s="35">
        <f aca="true" t="shared" si="64" ref="R135:R151">Q135/$Q$152</f>
        <v>0.6766124883056659</v>
      </c>
      <c r="S135" s="25">
        <v>3212.9020966487956</v>
      </c>
      <c r="T135" s="34">
        <f aca="true" t="shared" si="65" ref="T135:T151">S135/$S$152</f>
        <v>0.8942250802446299</v>
      </c>
      <c r="U135" s="16"/>
      <c r="V135" s="40"/>
      <c r="W135" s="16"/>
      <c r="X135" s="40"/>
    </row>
    <row r="136" spans="3:24" ht="15">
      <c r="C136" s="194"/>
      <c r="D136" s="17">
        <v>111</v>
      </c>
      <c r="E136" s="25">
        <v>24.893944269994265</v>
      </c>
      <c r="F136" s="34">
        <f t="shared" si="58"/>
        <v>0.14200187686971108</v>
      </c>
      <c r="G136" s="25">
        <v>54.28834543797239</v>
      </c>
      <c r="H136" s="34">
        <f t="shared" si="59"/>
        <v>0.19840244379934557</v>
      </c>
      <c r="I136" s="25">
        <v>79.89992813768053</v>
      </c>
      <c r="J136" s="34">
        <f t="shared" si="60"/>
        <v>0.09051389838087565</v>
      </c>
      <c r="K136" s="25">
        <v>35.16966740321871</v>
      </c>
      <c r="L136" s="34">
        <f t="shared" si="61"/>
        <v>0.031078770983770758</v>
      </c>
      <c r="M136" s="25">
        <v>125.29933065782573</v>
      </c>
      <c r="N136" s="24">
        <f t="shared" si="62"/>
        <v>0.09088329945377228</v>
      </c>
      <c r="O136" s="25">
        <v>239.09328802645268</v>
      </c>
      <c r="P136" s="24">
        <f t="shared" si="63"/>
        <v>0.14439336496380528</v>
      </c>
      <c r="Q136" s="25">
        <v>221.9512934833676</v>
      </c>
      <c r="R136" s="35">
        <f t="shared" si="64"/>
        <v>0.09397926611290609</v>
      </c>
      <c r="S136" s="25">
        <v>73.2917467763706</v>
      </c>
      <c r="T136" s="34">
        <f t="shared" si="65"/>
        <v>0.020398790928217083</v>
      </c>
      <c r="U136" s="16"/>
      <c r="V136" s="40"/>
      <c r="W136" s="16"/>
      <c r="X136" s="40"/>
    </row>
    <row r="137" spans="3:24" ht="15">
      <c r="C137" s="194"/>
      <c r="D137" s="17">
        <v>112</v>
      </c>
      <c r="E137" s="25">
        <v>16.295419875425846</v>
      </c>
      <c r="F137" s="34">
        <f t="shared" si="58"/>
        <v>0.09295353848283508</v>
      </c>
      <c r="G137" s="25">
        <v>32.110935954271</v>
      </c>
      <c r="H137" s="34">
        <f t="shared" si="59"/>
        <v>0.11735277829181126</v>
      </c>
      <c r="I137" s="25">
        <v>90.47673953781721</v>
      </c>
      <c r="J137" s="34">
        <f t="shared" si="60"/>
        <v>0.10249574185157304</v>
      </c>
      <c r="K137" s="25">
        <v>38.912828386960996</v>
      </c>
      <c r="L137" s="34">
        <f t="shared" si="61"/>
        <v>0.03438653166388642</v>
      </c>
      <c r="M137" s="25">
        <v>98.27248859930928</v>
      </c>
      <c r="N137" s="24">
        <f t="shared" si="62"/>
        <v>0.07127993391942856</v>
      </c>
      <c r="O137" s="25">
        <v>127.20362361421331</v>
      </c>
      <c r="P137" s="24">
        <f t="shared" si="63"/>
        <v>0.07682089029288645</v>
      </c>
      <c r="Q137" s="25">
        <v>143.36116034501433</v>
      </c>
      <c r="R137" s="35">
        <f t="shared" si="64"/>
        <v>0.060702401985905645</v>
      </c>
      <c r="S137" s="25">
        <v>131.47170685732158</v>
      </c>
      <c r="T137" s="34">
        <f t="shared" si="65"/>
        <v>0.03659162155517059</v>
      </c>
      <c r="U137" s="16"/>
      <c r="V137" s="40"/>
      <c r="W137" s="16"/>
      <c r="X137" s="40"/>
    </row>
    <row r="138" spans="3:24" ht="15">
      <c r="C138" s="194"/>
      <c r="D138" s="17">
        <v>113</v>
      </c>
      <c r="E138" s="25">
        <v>0.6489983403566001</v>
      </c>
      <c r="F138" s="34">
        <f t="shared" si="58"/>
        <v>0.0037020643019213284</v>
      </c>
      <c r="G138" s="25">
        <v>0.9915299433648</v>
      </c>
      <c r="H138" s="34">
        <f t="shared" si="59"/>
        <v>0.0036236500169003934</v>
      </c>
      <c r="I138" s="25">
        <v>0</v>
      </c>
      <c r="J138" s="34">
        <f t="shared" si="60"/>
        <v>0</v>
      </c>
      <c r="K138" s="25">
        <v>12.860628201799999</v>
      </c>
      <c r="L138" s="34">
        <f t="shared" si="61"/>
        <v>0.011364694297751193</v>
      </c>
      <c r="M138" s="25">
        <v>5.276538677835901</v>
      </c>
      <c r="N138" s="24">
        <f t="shared" si="62"/>
        <v>0.003827229101859699</v>
      </c>
      <c r="O138" s="25">
        <v>5.2214946955812005</v>
      </c>
      <c r="P138" s="24">
        <f t="shared" si="63"/>
        <v>0.003153368275031688</v>
      </c>
      <c r="Q138" s="25">
        <v>13.271595306759012</v>
      </c>
      <c r="R138" s="35">
        <f t="shared" si="64"/>
        <v>0.0056194977172780766</v>
      </c>
      <c r="S138" s="25">
        <v>7.013657674114001</v>
      </c>
      <c r="T138" s="34">
        <f t="shared" si="65"/>
        <v>0.0019520634018026011</v>
      </c>
      <c r="U138" s="16"/>
      <c r="V138" s="40"/>
      <c r="W138" s="16"/>
      <c r="X138" s="40"/>
    </row>
    <row r="139" spans="3:24" ht="15">
      <c r="C139" s="194"/>
      <c r="D139" s="17">
        <v>114</v>
      </c>
      <c r="E139" s="25">
        <v>0</v>
      </c>
      <c r="F139" s="34">
        <f t="shared" si="58"/>
        <v>0</v>
      </c>
      <c r="G139" s="25">
        <v>0</v>
      </c>
      <c r="H139" s="34">
        <f t="shared" si="59"/>
        <v>0</v>
      </c>
      <c r="I139" s="25">
        <v>0</v>
      </c>
      <c r="J139" s="34">
        <f t="shared" si="60"/>
        <v>0</v>
      </c>
      <c r="K139" s="25">
        <v>0</v>
      </c>
      <c r="L139" s="34">
        <f t="shared" si="61"/>
        <v>0</v>
      </c>
      <c r="M139" s="25">
        <v>0</v>
      </c>
      <c r="N139" s="24">
        <f t="shared" si="62"/>
        <v>0</v>
      </c>
      <c r="O139" s="25">
        <v>0</v>
      </c>
      <c r="P139" s="24">
        <f t="shared" si="63"/>
        <v>0</v>
      </c>
      <c r="Q139" s="25">
        <v>0</v>
      </c>
      <c r="R139" s="35">
        <f t="shared" si="64"/>
        <v>0</v>
      </c>
      <c r="S139" s="25">
        <v>0</v>
      </c>
      <c r="T139" s="34">
        <f t="shared" si="65"/>
        <v>0</v>
      </c>
      <c r="U139" s="16"/>
      <c r="V139" s="40"/>
      <c r="W139" s="16"/>
      <c r="X139" s="40"/>
    </row>
    <row r="140" spans="3:24" ht="15">
      <c r="C140" s="194"/>
      <c r="D140" s="17">
        <v>115</v>
      </c>
      <c r="E140" s="25">
        <v>0</v>
      </c>
      <c r="F140" s="34">
        <f t="shared" si="58"/>
        <v>0</v>
      </c>
      <c r="G140" s="25">
        <v>0</v>
      </c>
      <c r="H140" s="34">
        <f t="shared" si="59"/>
        <v>0</v>
      </c>
      <c r="I140" s="25">
        <v>0</v>
      </c>
      <c r="J140" s="34">
        <f t="shared" si="60"/>
        <v>0</v>
      </c>
      <c r="K140" s="25">
        <v>0</v>
      </c>
      <c r="L140" s="34">
        <f t="shared" si="61"/>
        <v>0</v>
      </c>
      <c r="M140" s="25">
        <v>0</v>
      </c>
      <c r="N140" s="24">
        <f t="shared" si="62"/>
        <v>0</v>
      </c>
      <c r="O140" s="25">
        <v>0</v>
      </c>
      <c r="P140" s="24">
        <f t="shared" si="63"/>
        <v>0</v>
      </c>
      <c r="Q140" s="25">
        <v>0</v>
      </c>
      <c r="R140" s="35">
        <f t="shared" si="64"/>
        <v>0</v>
      </c>
      <c r="S140" s="25">
        <v>0</v>
      </c>
      <c r="T140" s="34">
        <f t="shared" si="65"/>
        <v>0</v>
      </c>
      <c r="U140" s="16"/>
      <c r="V140" s="40"/>
      <c r="W140" s="16"/>
      <c r="X140" s="40"/>
    </row>
    <row r="141" spans="3:24" ht="15">
      <c r="C141" s="194"/>
      <c r="D141" s="17">
        <v>116</v>
      </c>
      <c r="E141" s="25">
        <v>44.18204121127942</v>
      </c>
      <c r="F141" s="34">
        <f t="shared" si="58"/>
        <v>0.252026465066801</v>
      </c>
      <c r="G141" s="25">
        <v>91.5599637444347</v>
      </c>
      <c r="H141" s="34">
        <f t="shared" si="59"/>
        <v>0.33461547620438575</v>
      </c>
      <c r="I141" s="25">
        <v>130.8685226943089</v>
      </c>
      <c r="J141" s="34">
        <f t="shared" si="60"/>
        <v>0.14825320172999923</v>
      </c>
      <c r="K141" s="25">
        <v>85.41687737611336</v>
      </c>
      <c r="L141" s="34">
        <f t="shared" si="61"/>
        <v>0.07548128163071864</v>
      </c>
      <c r="M141" s="25">
        <v>208.74614522955426</v>
      </c>
      <c r="N141" s="24">
        <f t="shared" si="62"/>
        <v>0.1514097348095716</v>
      </c>
      <c r="O141" s="25">
        <v>363.2491390400744</v>
      </c>
      <c r="P141" s="24">
        <f t="shared" si="63"/>
        <v>0.21937364256080033</v>
      </c>
      <c r="Q141" s="25">
        <v>337.4387033077794</v>
      </c>
      <c r="R141" s="35">
        <f t="shared" si="64"/>
        <v>0.1428792830951994</v>
      </c>
      <c r="S141" s="25">
        <v>106.49858548973224</v>
      </c>
      <c r="T141" s="34">
        <f t="shared" si="65"/>
        <v>0.02964102337722289</v>
      </c>
      <c r="U141" s="16"/>
      <c r="V141" s="40"/>
      <c r="W141" s="16"/>
      <c r="X141" s="40"/>
    </row>
    <row r="142" spans="3:24" ht="15">
      <c r="C142" s="194"/>
      <c r="D142" s="17">
        <v>117</v>
      </c>
      <c r="E142" s="25">
        <v>0.0392754191661</v>
      </c>
      <c r="F142" s="34">
        <f t="shared" si="58"/>
        <v>0.00022403774893773023</v>
      </c>
      <c r="G142" s="25">
        <v>0</v>
      </c>
      <c r="H142" s="34">
        <f t="shared" si="59"/>
        <v>0</v>
      </c>
      <c r="I142" s="25">
        <v>0</v>
      </c>
      <c r="J142" s="34">
        <f t="shared" si="60"/>
        <v>0</v>
      </c>
      <c r="K142" s="25">
        <v>0</v>
      </c>
      <c r="L142" s="34">
        <f t="shared" si="61"/>
        <v>0</v>
      </c>
      <c r="M142" s="25">
        <v>0</v>
      </c>
      <c r="N142" s="24">
        <f t="shared" si="62"/>
        <v>0</v>
      </c>
      <c r="O142" s="25">
        <v>0.25101871080270005</v>
      </c>
      <c r="P142" s="24">
        <f t="shared" si="63"/>
        <v>0.00015159537359186786</v>
      </c>
      <c r="Q142" s="25">
        <v>1.15855329641</v>
      </c>
      <c r="R142" s="35">
        <f t="shared" si="64"/>
        <v>0.0004905580266756098</v>
      </c>
      <c r="S142" s="25">
        <v>0</v>
      </c>
      <c r="T142" s="34">
        <f t="shared" si="65"/>
        <v>0</v>
      </c>
      <c r="U142" s="16"/>
      <c r="V142" s="40"/>
      <c r="W142" s="16"/>
      <c r="X142" s="40"/>
    </row>
    <row r="143" spans="3:24" ht="15">
      <c r="C143" s="194"/>
      <c r="D143" s="17">
        <v>118</v>
      </c>
      <c r="E143" s="25">
        <v>0</v>
      </c>
      <c r="F143" s="34">
        <f t="shared" si="58"/>
        <v>0</v>
      </c>
      <c r="G143" s="25">
        <v>0</v>
      </c>
      <c r="H143" s="34">
        <f t="shared" si="59"/>
        <v>0</v>
      </c>
      <c r="I143" s="25">
        <v>0</v>
      </c>
      <c r="J143" s="34">
        <f t="shared" si="60"/>
        <v>0</v>
      </c>
      <c r="K143" s="25">
        <v>0</v>
      </c>
      <c r="L143" s="34">
        <f t="shared" si="61"/>
        <v>0</v>
      </c>
      <c r="M143" s="25">
        <v>0</v>
      </c>
      <c r="N143" s="24">
        <f t="shared" si="62"/>
        <v>0</v>
      </c>
      <c r="O143" s="25">
        <v>0</v>
      </c>
      <c r="P143" s="24">
        <f t="shared" si="63"/>
        <v>0</v>
      </c>
      <c r="Q143" s="25">
        <v>0</v>
      </c>
      <c r="R143" s="35">
        <f t="shared" si="64"/>
        <v>0</v>
      </c>
      <c r="S143" s="25">
        <v>0</v>
      </c>
      <c r="T143" s="34">
        <f t="shared" si="65"/>
        <v>0</v>
      </c>
      <c r="U143" s="16"/>
      <c r="V143" s="40"/>
      <c r="W143" s="16"/>
      <c r="X143" s="40"/>
    </row>
    <row r="144" spans="3:24" ht="15">
      <c r="C144" s="194"/>
      <c r="D144" s="17">
        <v>121</v>
      </c>
      <c r="E144" s="25">
        <v>0</v>
      </c>
      <c r="F144" s="34">
        <f t="shared" si="58"/>
        <v>0</v>
      </c>
      <c r="G144" s="25">
        <v>0.0172990447954851</v>
      </c>
      <c r="H144" s="34">
        <f t="shared" si="59"/>
        <v>6.322117086327585E-05</v>
      </c>
      <c r="I144" s="25">
        <v>2.3463912822452</v>
      </c>
      <c r="J144" s="34">
        <f t="shared" si="60"/>
        <v>0.0026580877734576633</v>
      </c>
      <c r="K144" s="25">
        <v>3.8358297364137006</v>
      </c>
      <c r="L144" s="34">
        <f t="shared" si="61"/>
        <v>0.00338965030700941</v>
      </c>
      <c r="M144" s="25">
        <v>1.3703954142172001</v>
      </c>
      <c r="N144" s="24">
        <f t="shared" si="62"/>
        <v>0.0009939882052562219</v>
      </c>
      <c r="O144" s="25">
        <v>0.681674209763</v>
      </c>
      <c r="P144" s="24">
        <f t="shared" si="63"/>
        <v>0.00041167710632609837</v>
      </c>
      <c r="Q144" s="25">
        <v>7.566602964815267</v>
      </c>
      <c r="R144" s="35">
        <f t="shared" si="64"/>
        <v>0.0032038731671296446</v>
      </c>
      <c r="S144" s="25">
        <v>10.047273948585776</v>
      </c>
      <c r="T144" s="34">
        <f t="shared" si="65"/>
        <v>0.002796389084586538</v>
      </c>
      <c r="U144" s="16"/>
      <c r="V144" s="40"/>
      <c r="W144" s="16"/>
      <c r="X144" s="40"/>
    </row>
    <row r="145" spans="3:24" ht="15">
      <c r="C145" s="194"/>
      <c r="D145" s="17">
        <v>122</v>
      </c>
      <c r="E145" s="25">
        <v>1.680303942436598</v>
      </c>
      <c r="F145" s="34">
        <f t="shared" si="58"/>
        <v>0.009584913943314892</v>
      </c>
      <c r="G145" s="25">
        <v>4.1098452715043505</v>
      </c>
      <c r="H145" s="34">
        <f t="shared" si="59"/>
        <v>0.015019859951990877</v>
      </c>
      <c r="I145" s="25">
        <v>16.98858317266555</v>
      </c>
      <c r="J145" s="34">
        <f t="shared" si="60"/>
        <v>0.01924536012442955</v>
      </c>
      <c r="K145" s="25">
        <v>9.697234015994578</v>
      </c>
      <c r="L145" s="34">
        <f t="shared" si="61"/>
        <v>0.008569262589373964</v>
      </c>
      <c r="M145" s="25">
        <v>20.93390676013848</v>
      </c>
      <c r="N145" s="24">
        <f t="shared" si="62"/>
        <v>0.015183979889043308</v>
      </c>
      <c r="O145" s="25">
        <v>19.7635631104185</v>
      </c>
      <c r="P145" s="24">
        <f t="shared" si="63"/>
        <v>0.011935623140002693</v>
      </c>
      <c r="Q145" s="25">
        <v>32.673071082240696</v>
      </c>
      <c r="R145" s="35">
        <f t="shared" si="64"/>
        <v>0.013834527358561648</v>
      </c>
      <c r="S145" s="25">
        <v>42.029038822888964</v>
      </c>
      <c r="T145" s="34">
        <f t="shared" si="65"/>
        <v>0.01169765510539639</v>
      </c>
      <c r="U145" s="16"/>
      <c r="V145" s="40"/>
      <c r="W145" s="16"/>
      <c r="X145" s="40"/>
    </row>
    <row r="146" spans="3:24" ht="15">
      <c r="C146" s="194"/>
      <c r="D146" s="17">
        <v>123</v>
      </c>
      <c r="E146" s="25">
        <v>0</v>
      </c>
      <c r="F146" s="34">
        <f t="shared" si="58"/>
        <v>0</v>
      </c>
      <c r="G146" s="25">
        <v>0</v>
      </c>
      <c r="H146" s="34">
        <f t="shared" si="59"/>
        <v>0</v>
      </c>
      <c r="I146" s="25">
        <v>0</v>
      </c>
      <c r="J146" s="34">
        <f t="shared" si="60"/>
        <v>0</v>
      </c>
      <c r="K146" s="25">
        <v>0</v>
      </c>
      <c r="L146" s="34">
        <f t="shared" si="61"/>
        <v>0</v>
      </c>
      <c r="M146" s="25">
        <v>0</v>
      </c>
      <c r="N146" s="24">
        <f t="shared" si="62"/>
        <v>0</v>
      </c>
      <c r="O146" s="25">
        <v>0</v>
      </c>
      <c r="P146" s="24">
        <f t="shared" si="63"/>
        <v>0</v>
      </c>
      <c r="Q146" s="25">
        <v>0</v>
      </c>
      <c r="R146" s="35">
        <f t="shared" si="64"/>
        <v>0</v>
      </c>
      <c r="S146" s="25">
        <v>0</v>
      </c>
      <c r="T146" s="34">
        <f t="shared" si="65"/>
        <v>0</v>
      </c>
      <c r="U146" s="16"/>
      <c r="V146" s="40"/>
      <c r="W146" s="16"/>
      <c r="X146" s="40"/>
    </row>
    <row r="147" spans="3:24" ht="15">
      <c r="C147" s="194"/>
      <c r="D147" s="17">
        <v>125</v>
      </c>
      <c r="E147" s="25">
        <v>0</v>
      </c>
      <c r="F147" s="34">
        <f t="shared" si="58"/>
        <v>0</v>
      </c>
      <c r="G147" s="25">
        <v>0</v>
      </c>
      <c r="H147" s="34">
        <f t="shared" si="59"/>
        <v>0</v>
      </c>
      <c r="I147" s="25">
        <v>0</v>
      </c>
      <c r="J147" s="34">
        <f t="shared" si="60"/>
        <v>0</v>
      </c>
      <c r="K147" s="25">
        <v>0</v>
      </c>
      <c r="L147" s="34">
        <f t="shared" si="61"/>
        <v>0</v>
      </c>
      <c r="M147" s="25">
        <v>0</v>
      </c>
      <c r="N147" s="24">
        <f t="shared" si="62"/>
        <v>0</v>
      </c>
      <c r="O147" s="25">
        <v>0</v>
      </c>
      <c r="P147" s="24">
        <f t="shared" si="63"/>
        <v>0</v>
      </c>
      <c r="Q147" s="25">
        <v>1.882362067</v>
      </c>
      <c r="R147" s="35">
        <f t="shared" si="64"/>
        <v>0.0007970352541725086</v>
      </c>
      <c r="S147" s="25">
        <v>3.8116467072599995</v>
      </c>
      <c r="T147" s="34">
        <f t="shared" si="65"/>
        <v>0.001060869575272444</v>
      </c>
      <c r="U147" s="16"/>
      <c r="V147" s="40"/>
      <c r="W147" s="16"/>
      <c r="X147" s="40"/>
    </row>
    <row r="148" spans="3:24" ht="15">
      <c r="C148" s="194"/>
      <c r="D148" s="17">
        <v>126</v>
      </c>
      <c r="E148" s="25">
        <v>0</v>
      </c>
      <c r="F148" s="34">
        <f t="shared" si="58"/>
        <v>0</v>
      </c>
      <c r="G148" s="25">
        <v>0</v>
      </c>
      <c r="H148" s="34">
        <f t="shared" si="59"/>
        <v>0</v>
      </c>
      <c r="I148" s="25">
        <v>0</v>
      </c>
      <c r="J148" s="34">
        <f t="shared" si="60"/>
        <v>0</v>
      </c>
      <c r="K148" s="25">
        <v>0</v>
      </c>
      <c r="L148" s="34">
        <f t="shared" si="61"/>
        <v>0</v>
      </c>
      <c r="M148" s="25">
        <v>0</v>
      </c>
      <c r="N148" s="24">
        <f t="shared" si="62"/>
        <v>0</v>
      </c>
      <c r="O148" s="25">
        <v>0</v>
      </c>
      <c r="P148" s="24">
        <f t="shared" si="63"/>
        <v>0</v>
      </c>
      <c r="Q148" s="25">
        <v>0</v>
      </c>
      <c r="R148" s="35">
        <f t="shared" si="64"/>
        <v>0</v>
      </c>
      <c r="S148" s="25">
        <v>0</v>
      </c>
      <c r="T148" s="34">
        <f t="shared" si="65"/>
        <v>0</v>
      </c>
      <c r="U148" s="16"/>
      <c r="V148" s="40"/>
      <c r="W148" s="16"/>
      <c r="X148" s="40"/>
    </row>
    <row r="149" spans="3:24" ht="15">
      <c r="C149" s="194"/>
      <c r="D149" s="17">
        <v>201</v>
      </c>
      <c r="E149" s="25">
        <v>0</v>
      </c>
      <c r="F149" s="34">
        <f t="shared" si="58"/>
        <v>0</v>
      </c>
      <c r="G149" s="25">
        <v>0</v>
      </c>
      <c r="H149" s="34">
        <f t="shared" si="59"/>
        <v>0</v>
      </c>
      <c r="I149" s="25">
        <v>0</v>
      </c>
      <c r="J149" s="34">
        <f t="shared" si="60"/>
        <v>0</v>
      </c>
      <c r="K149" s="25">
        <v>0</v>
      </c>
      <c r="L149" s="34">
        <f t="shared" si="61"/>
        <v>0</v>
      </c>
      <c r="M149" s="25">
        <v>0.12216562922</v>
      </c>
      <c r="N149" s="24">
        <f t="shared" si="62"/>
        <v>8.861033339180358E-05</v>
      </c>
      <c r="O149" s="25">
        <v>0.339497810837</v>
      </c>
      <c r="P149" s="24">
        <f t="shared" si="63"/>
        <v>0.00020502972588329742</v>
      </c>
      <c r="Q149" s="25">
        <v>0.606416610743</v>
      </c>
      <c r="R149" s="35">
        <f t="shared" si="64"/>
        <v>0.000256770695686771</v>
      </c>
      <c r="S149" s="25">
        <v>2.434940822082</v>
      </c>
      <c r="T149" s="34">
        <f t="shared" si="65"/>
        <v>0.0006777004360911943</v>
      </c>
      <c r="U149" s="16"/>
      <c r="V149" s="40"/>
      <c r="W149" s="16"/>
      <c r="X149" s="40"/>
    </row>
    <row r="150" spans="3:24" ht="15">
      <c r="C150" s="194"/>
      <c r="D150" s="17">
        <v>202</v>
      </c>
      <c r="E150" s="25">
        <v>0</v>
      </c>
      <c r="F150" s="34">
        <f t="shared" si="58"/>
        <v>0</v>
      </c>
      <c r="G150" s="25">
        <v>0.166803973477</v>
      </c>
      <c r="H150" s="34">
        <f t="shared" si="59"/>
        <v>0.0006096025897692943</v>
      </c>
      <c r="I150" s="25">
        <v>0.22591675395562003</v>
      </c>
      <c r="J150" s="34">
        <f t="shared" si="60"/>
        <v>0.00025592771591533865</v>
      </c>
      <c r="K150" s="25">
        <v>1.5794234147514</v>
      </c>
      <c r="L150" s="34">
        <f t="shared" si="61"/>
        <v>0.0013957066477396246</v>
      </c>
      <c r="M150" s="25">
        <v>1.3543482228197303</v>
      </c>
      <c r="N150" s="24">
        <f t="shared" si="62"/>
        <v>0.0009823487041231234</v>
      </c>
      <c r="O150" s="25">
        <v>0.08953537147290001</v>
      </c>
      <c r="P150" s="24">
        <f t="shared" si="63"/>
        <v>5.407225638565804E-05</v>
      </c>
      <c r="Q150" s="25">
        <v>0.1488205475452</v>
      </c>
      <c r="R150" s="35">
        <f t="shared" si="64"/>
        <v>6.301403168829389E-05</v>
      </c>
      <c r="S150" s="25">
        <v>0.31484436021176004</v>
      </c>
      <c r="T150" s="34">
        <f t="shared" si="65"/>
        <v>8.762847880381766E-05</v>
      </c>
      <c r="U150" s="16"/>
      <c r="V150" s="40"/>
      <c r="W150" s="16"/>
      <c r="X150" s="40"/>
    </row>
    <row r="151" spans="3:24" ht="15.75" thickBot="1">
      <c r="C151" s="194"/>
      <c r="D151" s="18">
        <v>203</v>
      </c>
      <c r="E151" s="25">
        <v>0</v>
      </c>
      <c r="F151" s="34">
        <f t="shared" si="58"/>
        <v>0</v>
      </c>
      <c r="G151" s="25">
        <v>0</v>
      </c>
      <c r="H151" s="34">
        <f t="shared" si="59"/>
        <v>0</v>
      </c>
      <c r="I151" s="25">
        <v>0.38943234802300003</v>
      </c>
      <c r="J151" s="34">
        <f t="shared" si="60"/>
        <v>0.0004411648520439194</v>
      </c>
      <c r="K151" s="25">
        <v>0</v>
      </c>
      <c r="L151" s="34">
        <f t="shared" si="61"/>
        <v>0</v>
      </c>
      <c r="M151" s="25">
        <v>123.113312409</v>
      </c>
      <c r="N151" s="24">
        <f t="shared" si="62"/>
        <v>0.08929771595483098</v>
      </c>
      <c r="O151" s="25">
        <v>0.0240175431096</v>
      </c>
      <c r="P151" s="24">
        <f t="shared" si="63"/>
        <v>1.4504689346924336E-05</v>
      </c>
      <c r="Q151" s="25">
        <v>3.6872926648878006</v>
      </c>
      <c r="R151" s="35">
        <f t="shared" si="64"/>
        <v>0.0015612842491302046</v>
      </c>
      <c r="S151" s="25">
        <v>3.1300945177633213</v>
      </c>
      <c r="T151" s="34">
        <f t="shared" si="65"/>
        <v>0.0008711778128065829</v>
      </c>
      <c r="U151" s="16"/>
      <c r="V151" s="40"/>
      <c r="W151" s="16"/>
      <c r="X151" s="40"/>
    </row>
    <row r="152" spans="3:24" ht="15.75" thickBot="1">
      <c r="C152" s="188" t="s">
        <v>167</v>
      </c>
      <c r="D152" s="189"/>
      <c r="E152" s="185">
        <f>SUM(E135:E151)</f>
        <v>175.30714958672584</v>
      </c>
      <c r="F152" s="186"/>
      <c r="G152" s="185">
        <f>SUM(G135:G151)</f>
        <v>273.6274029612102</v>
      </c>
      <c r="H152" s="186"/>
      <c r="I152" s="185">
        <f>SUM(I135:I151)</f>
        <v>882.736569377088</v>
      </c>
      <c r="J152" s="186"/>
      <c r="K152" s="185">
        <f>SUM(K135:K151)</f>
        <v>1131.6299290465574</v>
      </c>
      <c r="L152" s="186"/>
      <c r="M152" s="185">
        <f>SUM(M135:M151)</f>
        <v>1378.6837781077604</v>
      </c>
      <c r="N152" s="186"/>
      <c r="O152" s="185">
        <f>SUM(O135:O151)</f>
        <v>1655.8467772143517</v>
      </c>
      <c r="P152" s="186"/>
      <c r="Q152" s="196">
        <f>SUM(Q135:Q151)</f>
        <v>2361.704902193179</v>
      </c>
      <c r="R152" s="196"/>
      <c r="S152" s="206">
        <f>SUM(S135:S151)</f>
        <v>3592.9456326251257</v>
      </c>
      <c r="T152" s="207"/>
      <c r="U152" s="177"/>
      <c r="V152" s="166"/>
      <c r="W152" s="177"/>
      <c r="X152" s="166"/>
    </row>
    <row r="153" spans="3:24" ht="15.75" thickBot="1">
      <c r="C153" s="31" t="s">
        <v>168</v>
      </c>
      <c r="D153" s="33" t="s">
        <v>169</v>
      </c>
      <c r="E153" s="26">
        <f>SUM(E136:E148)</f>
        <v>87.73998305865884</v>
      </c>
      <c r="F153" s="51">
        <f>SUM(E149:E151,E135)</f>
        <v>87.567166528067</v>
      </c>
      <c r="G153" s="26">
        <f>SUM(G136:G148)</f>
        <v>183.07791939634274</v>
      </c>
      <c r="H153" s="51">
        <f>SUM(G149:G151,G135)</f>
        <v>90.54948356486747</v>
      </c>
      <c r="I153" s="26">
        <f>SUM(I136:I148)</f>
        <v>320.5801648247174</v>
      </c>
      <c r="J153" s="51">
        <f>SUM(I149:I151,I135)</f>
        <v>562.1564045523705</v>
      </c>
      <c r="K153" s="26">
        <f>SUM(K136:K148)</f>
        <v>185.89306512050135</v>
      </c>
      <c r="L153" s="51">
        <f>SUM(K149:K151,K135)</f>
        <v>945.7368639260561</v>
      </c>
      <c r="M153" s="26">
        <f>SUM(M136:M148)</f>
        <v>459.8988053388809</v>
      </c>
      <c r="N153" s="51">
        <f>SUM(M149:M151,M135)</f>
        <v>918.7849727688797</v>
      </c>
      <c r="O153" s="26">
        <f>SUM(O136:O148)</f>
        <v>755.4638014073057</v>
      </c>
      <c r="P153" s="51">
        <f>SUM(O149:O151,O135)</f>
        <v>900.3829758070459</v>
      </c>
      <c r="Q153" s="52">
        <f>SUM(Q136:Q148)</f>
        <v>759.3033418533863</v>
      </c>
      <c r="R153" s="53">
        <f>SUM(Q149:Q151,Q135)</f>
        <v>1602.4015603397922</v>
      </c>
      <c r="S153" s="43">
        <f>SUM(S136:S148)</f>
        <v>374.1636562762732</v>
      </c>
      <c r="T153" s="44">
        <f>SUM(S149:S151,S135)</f>
        <v>3218.781976348853</v>
      </c>
      <c r="U153" s="16"/>
      <c r="V153" s="16"/>
      <c r="W153" s="16"/>
      <c r="X153" s="16"/>
    </row>
    <row r="154" spans="4:24" ht="15.75" thickBot="1">
      <c r="D154" s="30"/>
      <c r="E154" s="172"/>
      <c r="F154" s="173"/>
      <c r="G154" s="172"/>
      <c r="H154" s="173"/>
      <c r="I154" s="172"/>
      <c r="J154" s="173"/>
      <c r="K154" s="172"/>
      <c r="L154" s="173"/>
      <c r="M154" s="172"/>
      <c r="N154" s="173"/>
      <c r="O154" s="172"/>
      <c r="P154" s="173"/>
      <c r="Q154" s="174"/>
      <c r="R154" s="174"/>
      <c r="S154" s="175"/>
      <c r="T154" s="176"/>
      <c r="U154" s="177"/>
      <c r="V154" s="177"/>
      <c r="W154" s="177"/>
      <c r="X154" s="177"/>
    </row>
    <row r="155" spans="4:24" ht="15.75" thickBot="1">
      <c r="D155" s="11"/>
      <c r="E155" s="188"/>
      <c r="F155" s="181"/>
      <c r="G155" s="188"/>
      <c r="H155" s="181"/>
      <c r="I155" s="188"/>
      <c r="J155" s="181"/>
      <c r="K155" s="188"/>
      <c r="L155" s="181"/>
      <c r="M155" s="188"/>
      <c r="N155" s="181"/>
      <c r="O155" s="188"/>
      <c r="P155" s="181"/>
      <c r="Q155" s="170"/>
      <c r="R155" s="170"/>
      <c r="S155" s="168"/>
      <c r="T155" s="169"/>
      <c r="U155" s="166"/>
      <c r="V155" s="166"/>
      <c r="W155" s="166"/>
      <c r="X155" s="166"/>
    </row>
    <row r="156" spans="4:24" ht="15">
      <c r="D156" s="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4:24" ht="15.75" thickBot="1">
      <c r="D157" s="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5:35" ht="15.75" thickBot="1">
      <c r="E158" s="4" t="s">
        <v>166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100" t="s">
        <v>182</v>
      </c>
      <c r="AF158" s="100"/>
      <c r="AG158" s="100"/>
      <c r="AH158" s="100"/>
      <c r="AI158" s="100"/>
    </row>
    <row r="159" spans="5:36" ht="15.75" thickBot="1">
      <c r="E159" s="3" t="s">
        <v>159</v>
      </c>
      <c r="F159" s="93"/>
      <c r="G159" s="3" t="s">
        <v>160</v>
      </c>
      <c r="H159" s="93"/>
      <c r="I159" s="3" t="s">
        <v>161</v>
      </c>
      <c r="J159" s="93"/>
      <c r="K159" s="3" t="s">
        <v>162</v>
      </c>
      <c r="L159" s="93"/>
      <c r="M159" s="3" t="s">
        <v>163</v>
      </c>
      <c r="N159" s="93"/>
      <c r="O159" s="3" t="s">
        <v>12</v>
      </c>
      <c r="P159" s="93"/>
      <c r="Q159" s="105" t="s">
        <v>13</v>
      </c>
      <c r="R159" s="106"/>
      <c r="S159" s="3" t="s">
        <v>14</v>
      </c>
      <c r="T159" s="93"/>
      <c r="U159" s="3" t="s">
        <v>15</v>
      </c>
      <c r="V159" s="93"/>
      <c r="W159" s="3" t="s">
        <v>16</v>
      </c>
      <c r="X159" s="93"/>
      <c r="Y159" s="101" t="s">
        <v>17</v>
      </c>
      <c r="Z159" s="102"/>
      <c r="AA159" s="13" t="s">
        <v>18</v>
      </c>
      <c r="AB159" s="14"/>
      <c r="AC159" s="13" t="s">
        <v>19</v>
      </c>
      <c r="AD159" s="14"/>
      <c r="AE159" s="13" t="s">
        <v>20</v>
      </c>
      <c r="AF159" s="14"/>
      <c r="AG159" s="13" t="s">
        <v>185</v>
      </c>
      <c r="AH159" s="14"/>
      <c r="AI159" s="13" t="s">
        <v>186</v>
      </c>
      <c r="AJ159" s="14"/>
    </row>
    <row r="160" spans="3:36" ht="15">
      <c r="C160" s="193" t="s">
        <v>164</v>
      </c>
      <c r="D160" s="12" t="s">
        <v>6</v>
      </c>
      <c r="E160" s="20" t="s">
        <v>165</v>
      </c>
      <c r="F160" s="21" t="s">
        <v>5</v>
      </c>
      <c r="G160" s="20" t="s">
        <v>165</v>
      </c>
      <c r="H160" s="21" t="s">
        <v>5</v>
      </c>
      <c r="I160" s="20" t="s">
        <v>165</v>
      </c>
      <c r="J160" s="21" t="s">
        <v>5</v>
      </c>
      <c r="K160" s="20" t="s">
        <v>165</v>
      </c>
      <c r="L160" s="21" t="s">
        <v>5</v>
      </c>
      <c r="M160" s="20" t="s">
        <v>165</v>
      </c>
      <c r="N160" s="21" t="s">
        <v>5</v>
      </c>
      <c r="O160" s="20" t="s">
        <v>165</v>
      </c>
      <c r="P160" s="21" t="s">
        <v>5</v>
      </c>
      <c r="Q160" s="19" t="s">
        <v>165</v>
      </c>
      <c r="R160" s="22" t="s">
        <v>5</v>
      </c>
      <c r="S160" s="20" t="s">
        <v>165</v>
      </c>
      <c r="T160" s="21" t="s">
        <v>5</v>
      </c>
      <c r="U160" s="20" t="s">
        <v>165</v>
      </c>
      <c r="V160" s="21" t="s">
        <v>5</v>
      </c>
      <c r="W160" s="20" t="s">
        <v>165</v>
      </c>
      <c r="X160" s="21" t="s">
        <v>5</v>
      </c>
      <c r="Y160" s="20" t="s">
        <v>165</v>
      </c>
      <c r="Z160" s="21" t="s">
        <v>5</v>
      </c>
      <c r="AA160" s="20" t="s">
        <v>165</v>
      </c>
      <c r="AB160" s="21" t="s">
        <v>5</v>
      </c>
      <c r="AC160" s="20" t="s">
        <v>165</v>
      </c>
      <c r="AD160" s="21" t="s">
        <v>5</v>
      </c>
      <c r="AE160" s="20" t="s">
        <v>165</v>
      </c>
      <c r="AF160" s="21" t="s">
        <v>5</v>
      </c>
      <c r="AG160" s="20" t="s">
        <v>165</v>
      </c>
      <c r="AH160" s="21" t="s">
        <v>5</v>
      </c>
      <c r="AI160" s="20" t="s">
        <v>165</v>
      </c>
      <c r="AJ160" s="21" t="s">
        <v>5</v>
      </c>
    </row>
    <row r="161" spans="3:37" ht="15">
      <c r="C161" s="194"/>
      <c r="D161" s="17">
        <v>2</v>
      </c>
      <c r="E161" s="25">
        <v>16.826770942181643</v>
      </c>
      <c r="F161" s="24">
        <f aca="true" t="shared" si="66" ref="F161:F177">E161/$E$178</f>
        <v>0.14969317340857283</v>
      </c>
      <c r="G161" s="25">
        <v>83.76005932999054</v>
      </c>
      <c r="H161" s="24">
        <f aca="true" t="shared" si="67" ref="H161:H177">G161/$G$178</f>
        <v>0.26325708684756893</v>
      </c>
      <c r="I161" s="25">
        <v>45.57792260485278</v>
      </c>
      <c r="J161" s="24">
        <f aca="true" t="shared" si="68" ref="J161:J177">I161/$I$178</f>
        <v>0.48646604739212207</v>
      </c>
      <c r="K161" s="25">
        <v>29.886062401215547</v>
      </c>
      <c r="L161" s="24">
        <f aca="true" t="shared" si="69" ref="L161:L177">K161/$K$178</f>
        <v>0.221385072903608</v>
      </c>
      <c r="M161" s="25">
        <v>65.8857581984367</v>
      </c>
      <c r="N161" s="24">
        <f aca="true" t="shared" si="70" ref="N161:N177">M161/$M$178</f>
        <v>0.4135053023134062</v>
      </c>
      <c r="O161" s="25">
        <v>41.0280362992698</v>
      </c>
      <c r="P161" s="24">
        <f aca="true" t="shared" si="71" ref="P161:P177">O161/$O$178</f>
        <v>0.17780442460255355</v>
      </c>
      <c r="Q161" s="29">
        <v>191.36715921821522</v>
      </c>
      <c r="R161" s="35">
        <f aca="true" t="shared" si="72" ref="R161:R177">Q161/$Q$178</f>
        <v>0.5560348883114287</v>
      </c>
      <c r="S161" s="25">
        <v>288.26928576407045</v>
      </c>
      <c r="T161" s="34">
        <f aca="true" t="shared" si="73" ref="T161:T177">S161/$S$178</f>
        <v>0.5750762051303309</v>
      </c>
      <c r="U161" s="25">
        <v>37.47953324958625</v>
      </c>
      <c r="V161" s="34">
        <f aca="true" t="shared" si="74" ref="V161:V177">U161/$U$178</f>
        <v>0.3691144504239051</v>
      </c>
      <c r="W161" s="25">
        <v>79.22292670730107</v>
      </c>
      <c r="X161" s="34">
        <f>W161/W178</f>
        <v>0.4597917640385898</v>
      </c>
      <c r="Y161" s="25">
        <v>108.60948100140173</v>
      </c>
      <c r="Z161" s="34">
        <f aca="true" t="shared" si="75" ref="Z161:Z177">Y161/$Y$178</f>
        <v>0.48815699066877305</v>
      </c>
      <c r="AA161" s="25">
        <v>48.32852984215399</v>
      </c>
      <c r="AB161" s="34">
        <f aca="true" t="shared" si="76" ref="AB161:AB177">AA161/$AA$178</f>
        <v>0.2298498508534071</v>
      </c>
      <c r="AC161" s="25">
        <v>152.1255177899999</v>
      </c>
      <c r="AD161" s="34">
        <f aca="true" t="shared" si="77" ref="AD161:AD177">AC161/$AC$178</f>
        <v>0.5625563891131012</v>
      </c>
      <c r="AE161" s="25">
        <v>359.0935771859213</v>
      </c>
      <c r="AF161" s="34">
        <f aca="true" t="shared" si="78" ref="AF161:AF177">AE161/$AE$178</f>
        <v>0.7134787703216995</v>
      </c>
      <c r="AG161" s="25">
        <v>518.5684876424007</v>
      </c>
      <c r="AH161" s="34">
        <f aca="true" t="shared" si="79" ref="AH161:AH177">AG161/$AC$178</f>
        <v>1.9176533967079619</v>
      </c>
      <c r="AI161" s="25">
        <v>128.07262086991096</v>
      </c>
      <c r="AJ161" s="34">
        <f aca="true" t="shared" si="80" ref="AJ161:AJ177">AI161/$AE$178</f>
        <v>0.2544659717008268</v>
      </c>
      <c r="AK161" s="2"/>
    </row>
    <row r="162" spans="3:37" ht="15">
      <c r="C162" s="194"/>
      <c r="D162" s="17">
        <v>111</v>
      </c>
      <c r="E162" s="25">
        <v>34.23109985220129</v>
      </c>
      <c r="F162" s="24">
        <f t="shared" si="66"/>
        <v>0.30452437866711557</v>
      </c>
      <c r="G162" s="25">
        <v>82.33274986765537</v>
      </c>
      <c r="H162" s="24">
        <f t="shared" si="67"/>
        <v>0.25877106649264076</v>
      </c>
      <c r="I162" s="25">
        <v>15.067775558739156</v>
      </c>
      <c r="J162" s="24">
        <f t="shared" si="68"/>
        <v>0.16082262639743533</v>
      </c>
      <c r="K162" s="25">
        <v>36.63543390065705</v>
      </c>
      <c r="L162" s="24">
        <f t="shared" si="69"/>
        <v>0.27138196046269364</v>
      </c>
      <c r="M162" s="25">
        <v>37.46347994736242</v>
      </c>
      <c r="N162" s="24">
        <f t="shared" si="70"/>
        <v>0.23512437323236113</v>
      </c>
      <c r="O162" s="25">
        <v>61.82457985114801</v>
      </c>
      <c r="P162" s="24">
        <f t="shared" si="71"/>
        <v>0.2679310256660673</v>
      </c>
      <c r="Q162" s="29">
        <v>44.378442310217075</v>
      </c>
      <c r="R162" s="35">
        <f t="shared" si="72"/>
        <v>0.12894564727931626</v>
      </c>
      <c r="S162" s="25">
        <v>41.50619748892744</v>
      </c>
      <c r="T162" s="34">
        <f t="shared" si="73"/>
        <v>0.08280183744881464</v>
      </c>
      <c r="U162" s="25">
        <v>21.716649916982078</v>
      </c>
      <c r="V162" s="34">
        <f t="shared" si="74"/>
        <v>0.21387484325845163</v>
      </c>
      <c r="W162" s="25">
        <v>22.0673709688447</v>
      </c>
      <c r="X162" s="34">
        <f aca="true" t="shared" si="81" ref="X162:X177">W162/$W$178</f>
        <v>0.12807397867218648</v>
      </c>
      <c r="Y162" s="25">
        <v>23.725084175992325</v>
      </c>
      <c r="Z162" s="34">
        <f t="shared" si="75"/>
        <v>0.10663494188473534</v>
      </c>
      <c r="AA162" s="25">
        <v>47.06148205558869</v>
      </c>
      <c r="AB162" s="34">
        <f t="shared" si="76"/>
        <v>0.22382378828296756</v>
      </c>
      <c r="AC162" s="25">
        <v>35.70752459504574</v>
      </c>
      <c r="AD162" s="34">
        <f t="shared" si="77"/>
        <v>0.13204553971073912</v>
      </c>
      <c r="AE162" s="25">
        <v>37.93702982211102</v>
      </c>
      <c r="AF162" s="34">
        <f t="shared" si="78"/>
        <v>0.07537663469019189</v>
      </c>
      <c r="AG162" s="25">
        <v>110.52918695924424</v>
      </c>
      <c r="AH162" s="34">
        <f t="shared" si="79"/>
        <v>0.4087341900997408</v>
      </c>
      <c r="AI162" s="25">
        <v>23.08755712973041</v>
      </c>
      <c r="AJ162" s="34">
        <f t="shared" si="80"/>
        <v>0.045872393485120413</v>
      </c>
      <c r="AK162" s="2"/>
    </row>
    <row r="163" spans="3:37" ht="15">
      <c r="C163" s="194"/>
      <c r="D163" s="17">
        <v>112</v>
      </c>
      <c r="E163" s="25">
        <v>21.565803197204776</v>
      </c>
      <c r="F163" s="24">
        <f t="shared" si="66"/>
        <v>0.19185222933068438</v>
      </c>
      <c r="G163" s="25">
        <v>43.225795184732135</v>
      </c>
      <c r="H163" s="24">
        <f t="shared" si="67"/>
        <v>0.13585827192612543</v>
      </c>
      <c r="I163" s="25">
        <v>7.588377917732584</v>
      </c>
      <c r="J163" s="24">
        <f t="shared" si="68"/>
        <v>0.08099290184331462</v>
      </c>
      <c r="K163" s="25">
        <v>20.16548313392136</v>
      </c>
      <c r="L163" s="24">
        <f t="shared" si="69"/>
        <v>0.14937855960436197</v>
      </c>
      <c r="M163" s="25">
        <v>15.245937414630243</v>
      </c>
      <c r="N163" s="24">
        <f t="shared" si="70"/>
        <v>0.09568495729684921</v>
      </c>
      <c r="O163" s="25">
        <v>33.122514958159584</v>
      </c>
      <c r="P163" s="24">
        <f t="shared" si="71"/>
        <v>0.14354403097839352</v>
      </c>
      <c r="Q163" s="29">
        <v>27.01078942886918</v>
      </c>
      <c r="R163" s="35">
        <f t="shared" si="72"/>
        <v>0.07848233387923553</v>
      </c>
      <c r="S163" s="25">
        <v>34.07075448483223</v>
      </c>
      <c r="T163" s="34">
        <f t="shared" si="73"/>
        <v>0.06796867083196763</v>
      </c>
      <c r="U163" s="25">
        <v>10.420885312675372</v>
      </c>
      <c r="V163" s="34">
        <f t="shared" si="74"/>
        <v>0.1026293291729074</v>
      </c>
      <c r="W163" s="25">
        <v>18.5856645054001</v>
      </c>
      <c r="X163" s="34">
        <f t="shared" si="81"/>
        <v>0.10786694993407474</v>
      </c>
      <c r="Y163" s="25">
        <v>23.735126703554773</v>
      </c>
      <c r="Z163" s="34">
        <f t="shared" si="75"/>
        <v>0.10668007910469433</v>
      </c>
      <c r="AA163" s="25">
        <v>31.2613790011</v>
      </c>
      <c r="AB163" s="34">
        <f t="shared" si="76"/>
        <v>0.14867870643578457</v>
      </c>
      <c r="AC163" s="25">
        <v>22.25749058549952</v>
      </c>
      <c r="AD163" s="34">
        <f t="shared" si="77"/>
        <v>0.08230764776611686</v>
      </c>
      <c r="AE163" s="25">
        <v>37.81769134946121</v>
      </c>
      <c r="AF163" s="34">
        <f t="shared" si="78"/>
        <v>0.07513952249401865</v>
      </c>
      <c r="AG163" s="25">
        <v>64.30619286280425</v>
      </c>
      <c r="AH163" s="34">
        <f t="shared" si="79"/>
        <v>0.23780270516119745</v>
      </c>
      <c r="AI163" s="25">
        <v>17.8924299730361</v>
      </c>
      <c r="AJ163" s="34">
        <f t="shared" si="80"/>
        <v>0.03555025694213229</v>
      </c>
      <c r="AK163" s="2"/>
    </row>
    <row r="164" spans="3:37" ht="15">
      <c r="C164" s="194"/>
      <c r="D164" s="17">
        <v>113</v>
      </c>
      <c r="E164" s="25">
        <v>2.3308755025148558</v>
      </c>
      <c r="F164" s="24">
        <f t="shared" si="66"/>
        <v>0.02073577586517693</v>
      </c>
      <c r="G164" s="25">
        <v>16.236228832303397</v>
      </c>
      <c r="H164" s="24">
        <f t="shared" si="67"/>
        <v>0.051030316095445644</v>
      </c>
      <c r="I164" s="25">
        <v>2.108996958219</v>
      </c>
      <c r="J164" s="24">
        <f t="shared" si="68"/>
        <v>0.0225099204964109</v>
      </c>
      <c r="K164" s="25">
        <v>1.48448506603805</v>
      </c>
      <c r="L164" s="24">
        <f t="shared" si="69"/>
        <v>0.010996525074369927</v>
      </c>
      <c r="M164" s="25">
        <v>2.73587645423326</v>
      </c>
      <c r="N164" s="24">
        <f t="shared" si="70"/>
        <v>0.01717062156122682</v>
      </c>
      <c r="O164" s="25">
        <v>0</v>
      </c>
      <c r="P164" s="24">
        <f t="shared" si="71"/>
        <v>0</v>
      </c>
      <c r="Q164" s="29">
        <v>1.9763218925558999</v>
      </c>
      <c r="R164" s="35">
        <f t="shared" si="72"/>
        <v>0.005742385095144122</v>
      </c>
      <c r="S164" s="25">
        <v>7.447887403343902</v>
      </c>
      <c r="T164" s="34">
        <f t="shared" si="73"/>
        <v>0.014857992285929636</v>
      </c>
      <c r="U164" s="25">
        <v>0</v>
      </c>
      <c r="V164" s="34">
        <f t="shared" si="74"/>
        <v>0</v>
      </c>
      <c r="W164" s="25">
        <v>13.738562148675301</v>
      </c>
      <c r="X164" s="34">
        <f t="shared" si="81"/>
        <v>0.07973547542659846</v>
      </c>
      <c r="Y164" s="25">
        <v>0</v>
      </c>
      <c r="Z164" s="34">
        <f t="shared" si="75"/>
        <v>0</v>
      </c>
      <c r="AA164" s="25">
        <v>0</v>
      </c>
      <c r="AB164" s="34">
        <f t="shared" si="76"/>
        <v>0</v>
      </c>
      <c r="AC164" s="25">
        <v>0</v>
      </c>
      <c r="AD164" s="34">
        <f t="shared" si="77"/>
        <v>0</v>
      </c>
      <c r="AE164" s="25">
        <v>1.34428462567</v>
      </c>
      <c r="AF164" s="34">
        <f t="shared" si="78"/>
        <v>0.0026709431820018674</v>
      </c>
      <c r="AG164" s="25">
        <v>1.7837370491100002</v>
      </c>
      <c r="AH164" s="34">
        <f t="shared" si="79"/>
        <v>0.006596215336205371</v>
      </c>
      <c r="AI164" s="25">
        <v>1.9419209232299999</v>
      </c>
      <c r="AJ164" s="34">
        <f t="shared" si="80"/>
        <v>0.0038583796547571356</v>
      </c>
      <c r="AK164" s="2"/>
    </row>
    <row r="165" spans="3:37" ht="15">
      <c r="C165" s="194"/>
      <c r="D165" s="17">
        <v>114</v>
      </c>
      <c r="E165" s="25">
        <v>0</v>
      </c>
      <c r="F165" s="24">
        <f t="shared" si="66"/>
        <v>0</v>
      </c>
      <c r="G165" s="25">
        <v>0</v>
      </c>
      <c r="H165" s="24">
        <f t="shared" si="67"/>
        <v>0</v>
      </c>
      <c r="I165" s="25">
        <v>0</v>
      </c>
      <c r="J165" s="24">
        <f t="shared" si="68"/>
        <v>0</v>
      </c>
      <c r="K165" s="25">
        <v>0</v>
      </c>
      <c r="L165" s="24">
        <f t="shared" si="69"/>
        <v>0</v>
      </c>
      <c r="M165" s="25">
        <v>0</v>
      </c>
      <c r="N165" s="24">
        <f t="shared" si="70"/>
        <v>0</v>
      </c>
      <c r="O165" s="25">
        <v>0</v>
      </c>
      <c r="P165" s="24">
        <f t="shared" si="71"/>
        <v>0</v>
      </c>
      <c r="Q165" s="29">
        <v>0</v>
      </c>
      <c r="R165" s="35">
        <f t="shared" si="72"/>
        <v>0</v>
      </c>
      <c r="S165" s="25">
        <v>0</v>
      </c>
      <c r="T165" s="34">
        <f t="shared" si="73"/>
        <v>0</v>
      </c>
      <c r="U165" s="25">
        <v>0</v>
      </c>
      <c r="V165" s="34">
        <f t="shared" si="74"/>
        <v>0</v>
      </c>
      <c r="W165" s="25">
        <v>0</v>
      </c>
      <c r="X165" s="34">
        <f t="shared" si="81"/>
        <v>0</v>
      </c>
      <c r="Y165" s="25">
        <v>0</v>
      </c>
      <c r="Z165" s="34">
        <f t="shared" si="75"/>
        <v>0</v>
      </c>
      <c r="AA165" s="25">
        <v>0</v>
      </c>
      <c r="AB165" s="34">
        <f t="shared" si="76"/>
        <v>0</v>
      </c>
      <c r="AC165" s="25">
        <v>0</v>
      </c>
      <c r="AD165" s="34">
        <f t="shared" si="77"/>
        <v>0</v>
      </c>
      <c r="AE165" s="25">
        <v>0</v>
      </c>
      <c r="AF165" s="34">
        <f t="shared" si="78"/>
        <v>0</v>
      </c>
      <c r="AG165" s="25">
        <v>0</v>
      </c>
      <c r="AH165" s="34">
        <f t="shared" si="79"/>
        <v>0</v>
      </c>
      <c r="AI165" s="25">
        <v>50.75822352394747</v>
      </c>
      <c r="AJ165" s="34">
        <f t="shared" si="80"/>
        <v>0.1008509124206075</v>
      </c>
      <c r="AK165" s="2"/>
    </row>
    <row r="166" spans="3:37" ht="15">
      <c r="C166" s="194"/>
      <c r="D166" s="17">
        <v>115</v>
      </c>
      <c r="E166" s="25">
        <v>0</v>
      </c>
      <c r="F166" s="24">
        <f t="shared" si="66"/>
        <v>0</v>
      </c>
      <c r="G166" s="25">
        <v>0</v>
      </c>
      <c r="H166" s="24">
        <f t="shared" si="67"/>
        <v>0</v>
      </c>
      <c r="I166" s="25">
        <v>0</v>
      </c>
      <c r="J166" s="24">
        <f t="shared" si="68"/>
        <v>0</v>
      </c>
      <c r="K166" s="25">
        <v>0</v>
      </c>
      <c r="L166" s="24">
        <f t="shared" si="69"/>
        <v>0</v>
      </c>
      <c r="M166" s="25">
        <v>0</v>
      </c>
      <c r="N166" s="24">
        <f t="shared" si="70"/>
        <v>0</v>
      </c>
      <c r="O166" s="25">
        <v>0</v>
      </c>
      <c r="P166" s="24">
        <f t="shared" si="71"/>
        <v>0</v>
      </c>
      <c r="Q166" s="29">
        <v>0</v>
      </c>
      <c r="R166" s="35">
        <f t="shared" si="72"/>
        <v>0</v>
      </c>
      <c r="S166" s="25">
        <v>0</v>
      </c>
      <c r="T166" s="34">
        <f t="shared" si="73"/>
        <v>0</v>
      </c>
      <c r="U166" s="25">
        <v>0</v>
      </c>
      <c r="V166" s="34">
        <f t="shared" si="74"/>
        <v>0</v>
      </c>
      <c r="W166" s="25">
        <v>0</v>
      </c>
      <c r="X166" s="34">
        <f t="shared" si="81"/>
        <v>0</v>
      </c>
      <c r="Y166" s="25">
        <v>0</v>
      </c>
      <c r="Z166" s="34">
        <f t="shared" si="75"/>
        <v>0</v>
      </c>
      <c r="AA166" s="25">
        <v>0</v>
      </c>
      <c r="AB166" s="34">
        <f t="shared" si="76"/>
        <v>0</v>
      </c>
      <c r="AC166" s="25">
        <v>0</v>
      </c>
      <c r="AD166" s="34">
        <f t="shared" si="77"/>
        <v>0</v>
      </c>
      <c r="AE166" s="25">
        <v>0</v>
      </c>
      <c r="AF166" s="34">
        <f t="shared" si="78"/>
        <v>0</v>
      </c>
      <c r="AG166" s="25">
        <v>0</v>
      </c>
      <c r="AH166" s="34">
        <f t="shared" si="79"/>
        <v>0</v>
      </c>
      <c r="AI166" s="25">
        <v>0</v>
      </c>
      <c r="AJ166" s="34">
        <f t="shared" si="80"/>
        <v>0</v>
      </c>
      <c r="AK166" s="2"/>
    </row>
    <row r="167" spans="3:37" ht="15">
      <c r="C167" s="194"/>
      <c r="D167" s="17">
        <v>116</v>
      </c>
      <c r="E167" s="25">
        <v>35.84106994552978</v>
      </c>
      <c r="F167" s="24">
        <f t="shared" si="66"/>
        <v>0.318846884939492</v>
      </c>
      <c r="G167" s="25">
        <v>83.94928972103695</v>
      </c>
      <c r="H167" s="24">
        <f t="shared" si="67"/>
        <v>0.2638518362052985</v>
      </c>
      <c r="I167" s="25">
        <v>19.80401625811243</v>
      </c>
      <c r="J167" s="24">
        <f t="shared" si="68"/>
        <v>0.2113738617509418</v>
      </c>
      <c r="K167" s="25">
        <v>45.124727862921446</v>
      </c>
      <c r="L167" s="24">
        <f t="shared" si="69"/>
        <v>0.33426756036225164</v>
      </c>
      <c r="M167" s="25">
        <v>35.587513816488475</v>
      </c>
      <c r="N167" s="24">
        <f t="shared" si="70"/>
        <v>0.22335063087456053</v>
      </c>
      <c r="O167" s="25">
        <v>91.17486598227428</v>
      </c>
      <c r="P167" s="24">
        <f t="shared" si="71"/>
        <v>0.3951272360671509</v>
      </c>
      <c r="Q167" s="29">
        <v>70.54712330007621</v>
      </c>
      <c r="R167" s="35">
        <f t="shared" si="72"/>
        <v>0.2049811576087643</v>
      </c>
      <c r="S167" s="25">
        <v>81.35766148226607</v>
      </c>
      <c r="T167" s="34">
        <f t="shared" si="73"/>
        <v>0.1623026022334951</v>
      </c>
      <c r="U167" s="25">
        <v>31.43598785246896</v>
      </c>
      <c r="V167" s="34">
        <f t="shared" si="74"/>
        <v>0.30959503423978024</v>
      </c>
      <c r="W167" s="25">
        <v>35.06549700104789</v>
      </c>
      <c r="X167" s="34">
        <f t="shared" si="81"/>
        <v>0.20351213206966554</v>
      </c>
      <c r="Y167" s="25">
        <v>59.92331181908781</v>
      </c>
      <c r="Z167" s="34">
        <f t="shared" si="75"/>
        <v>0.2693317682655614</v>
      </c>
      <c r="AA167" s="25">
        <v>81.50303199475375</v>
      </c>
      <c r="AB167" s="34">
        <f t="shared" si="76"/>
        <v>0.3876273457785711</v>
      </c>
      <c r="AC167" s="25">
        <v>50.04916237882617</v>
      </c>
      <c r="AD167" s="34">
        <f t="shared" si="77"/>
        <v>0.18508056028334877</v>
      </c>
      <c r="AE167" s="25">
        <v>56.80158552778089</v>
      </c>
      <c r="AF167" s="34">
        <f t="shared" si="78"/>
        <v>0.11285839672287197</v>
      </c>
      <c r="AG167" s="25">
        <v>172.6367302249438</v>
      </c>
      <c r="AH167" s="34">
        <f t="shared" si="79"/>
        <v>0.6384063436201569</v>
      </c>
      <c r="AI167" s="25">
        <v>75.37728469820426</v>
      </c>
      <c r="AJ167" s="34">
        <f t="shared" si="80"/>
        <v>0.14976623313097773</v>
      </c>
      <c r="AK167" s="2"/>
    </row>
    <row r="168" spans="3:37" ht="15">
      <c r="C168" s="194"/>
      <c r="D168" s="17">
        <v>117</v>
      </c>
      <c r="E168" s="25">
        <v>0</v>
      </c>
      <c r="F168" s="24">
        <f t="shared" si="66"/>
        <v>0</v>
      </c>
      <c r="G168" s="25">
        <v>0</v>
      </c>
      <c r="H168" s="24">
        <f t="shared" si="67"/>
        <v>0</v>
      </c>
      <c r="I168" s="25">
        <v>0</v>
      </c>
      <c r="J168" s="24">
        <f t="shared" si="68"/>
        <v>0</v>
      </c>
      <c r="K168" s="25">
        <v>0</v>
      </c>
      <c r="L168" s="24">
        <f t="shared" si="69"/>
        <v>0</v>
      </c>
      <c r="M168" s="25">
        <v>0</v>
      </c>
      <c r="N168" s="24">
        <f t="shared" si="70"/>
        <v>0</v>
      </c>
      <c r="O168" s="25">
        <v>0.0393068852159</v>
      </c>
      <c r="P168" s="24">
        <f t="shared" si="71"/>
        <v>0.00017034542081791287</v>
      </c>
      <c r="Q168" s="29">
        <v>0</v>
      </c>
      <c r="R168" s="35">
        <f t="shared" si="72"/>
        <v>0</v>
      </c>
      <c r="S168" s="25">
        <v>0</v>
      </c>
      <c r="T168" s="34">
        <f t="shared" si="73"/>
        <v>0</v>
      </c>
      <c r="U168" s="25">
        <v>0</v>
      </c>
      <c r="V168" s="34">
        <f t="shared" si="74"/>
        <v>0</v>
      </c>
      <c r="W168" s="25">
        <v>0</v>
      </c>
      <c r="X168" s="34">
        <f t="shared" si="81"/>
        <v>0</v>
      </c>
      <c r="Y168" s="25">
        <v>0</v>
      </c>
      <c r="Z168" s="34">
        <f t="shared" si="75"/>
        <v>0</v>
      </c>
      <c r="AA168" s="25">
        <v>0</v>
      </c>
      <c r="AB168" s="34">
        <f t="shared" si="76"/>
        <v>0</v>
      </c>
      <c r="AC168" s="25">
        <v>0</v>
      </c>
      <c r="AD168" s="34">
        <f t="shared" si="77"/>
        <v>0</v>
      </c>
      <c r="AE168" s="25">
        <v>0</v>
      </c>
      <c r="AF168" s="34">
        <f t="shared" si="78"/>
        <v>0</v>
      </c>
      <c r="AG168" s="25">
        <v>0</v>
      </c>
      <c r="AH168" s="34">
        <f t="shared" si="79"/>
        <v>0</v>
      </c>
      <c r="AI168" s="25">
        <v>0</v>
      </c>
      <c r="AJ168" s="34">
        <f t="shared" si="80"/>
        <v>0</v>
      </c>
      <c r="AK168" s="2"/>
    </row>
    <row r="169" spans="3:37" ht="15">
      <c r="C169" s="194"/>
      <c r="D169" s="17">
        <v>118</v>
      </c>
      <c r="E169" s="25">
        <v>0</v>
      </c>
      <c r="F169" s="24">
        <f t="shared" si="66"/>
        <v>0</v>
      </c>
      <c r="G169" s="25">
        <v>0</v>
      </c>
      <c r="H169" s="24">
        <f t="shared" si="67"/>
        <v>0</v>
      </c>
      <c r="I169" s="25">
        <v>0</v>
      </c>
      <c r="J169" s="24">
        <f t="shared" si="68"/>
        <v>0</v>
      </c>
      <c r="K169" s="25">
        <v>0</v>
      </c>
      <c r="L169" s="24">
        <f t="shared" si="69"/>
        <v>0</v>
      </c>
      <c r="M169" s="25">
        <v>0</v>
      </c>
      <c r="N169" s="24">
        <f t="shared" si="70"/>
        <v>0</v>
      </c>
      <c r="O169" s="25">
        <v>0</v>
      </c>
      <c r="P169" s="24">
        <f t="shared" si="71"/>
        <v>0</v>
      </c>
      <c r="Q169" s="29">
        <v>0</v>
      </c>
      <c r="R169" s="35">
        <f t="shared" si="72"/>
        <v>0</v>
      </c>
      <c r="S169" s="25">
        <v>0</v>
      </c>
      <c r="T169" s="34">
        <f t="shared" si="73"/>
        <v>0</v>
      </c>
      <c r="U169" s="25">
        <v>0</v>
      </c>
      <c r="V169" s="34">
        <f t="shared" si="74"/>
        <v>0</v>
      </c>
      <c r="W169" s="25">
        <v>0</v>
      </c>
      <c r="X169" s="34">
        <f t="shared" si="81"/>
        <v>0</v>
      </c>
      <c r="Y169" s="25">
        <v>0</v>
      </c>
      <c r="Z169" s="34">
        <f t="shared" si="75"/>
        <v>0</v>
      </c>
      <c r="AA169" s="25">
        <v>0</v>
      </c>
      <c r="AB169" s="34">
        <f t="shared" si="76"/>
        <v>0</v>
      </c>
      <c r="AC169" s="25">
        <v>0</v>
      </c>
      <c r="AD169" s="34">
        <f t="shared" si="77"/>
        <v>0</v>
      </c>
      <c r="AE169" s="25">
        <v>0</v>
      </c>
      <c r="AF169" s="34">
        <f t="shared" si="78"/>
        <v>0</v>
      </c>
      <c r="AG169" s="25">
        <v>0</v>
      </c>
      <c r="AH169" s="34">
        <f t="shared" si="79"/>
        <v>0</v>
      </c>
      <c r="AI169" s="25">
        <v>0</v>
      </c>
      <c r="AJ169" s="34">
        <f t="shared" si="80"/>
        <v>0</v>
      </c>
      <c r="AK169" s="2"/>
    </row>
    <row r="170" spans="3:37" ht="15">
      <c r="C170" s="194"/>
      <c r="D170" s="17">
        <v>121</v>
      </c>
      <c r="E170" s="25">
        <v>0</v>
      </c>
      <c r="F170" s="24">
        <f t="shared" si="66"/>
        <v>0</v>
      </c>
      <c r="G170" s="25">
        <v>0.9469978453589</v>
      </c>
      <c r="H170" s="24">
        <f t="shared" si="67"/>
        <v>0.0029764054134432134</v>
      </c>
      <c r="I170" s="25">
        <v>0.8029235558918999</v>
      </c>
      <c r="J170" s="24">
        <f t="shared" si="68"/>
        <v>0.008569830002545414</v>
      </c>
      <c r="K170" s="25">
        <v>0</v>
      </c>
      <c r="L170" s="24">
        <f t="shared" si="69"/>
        <v>0</v>
      </c>
      <c r="M170" s="25">
        <v>0.897904685995</v>
      </c>
      <c r="N170" s="24">
        <f t="shared" si="70"/>
        <v>0.005635335447043489</v>
      </c>
      <c r="O170" s="25">
        <v>0</v>
      </c>
      <c r="P170" s="24">
        <f t="shared" si="71"/>
        <v>0</v>
      </c>
      <c r="Q170" s="29">
        <v>3.9654472370136</v>
      </c>
      <c r="R170" s="35">
        <f t="shared" si="72"/>
        <v>0.01152197179780179</v>
      </c>
      <c r="S170" s="25">
        <v>6.506357233492999</v>
      </c>
      <c r="T170" s="34">
        <f t="shared" si="73"/>
        <v>0.012979708251408123</v>
      </c>
      <c r="U170" s="25">
        <v>0</v>
      </c>
      <c r="V170" s="34">
        <f t="shared" si="74"/>
        <v>0</v>
      </c>
      <c r="W170" s="25">
        <v>1.3672032152988</v>
      </c>
      <c r="X170" s="34">
        <f t="shared" si="81"/>
        <v>0.00793493505338441</v>
      </c>
      <c r="Y170" s="25">
        <v>0.0942947469518</v>
      </c>
      <c r="Z170" s="34">
        <f t="shared" si="75"/>
        <v>0.0004238178792813683</v>
      </c>
      <c r="AA170" s="25">
        <v>0</v>
      </c>
      <c r="AB170" s="34">
        <f t="shared" si="76"/>
        <v>0</v>
      </c>
      <c r="AC170" s="25">
        <v>1.189697884791937</v>
      </c>
      <c r="AD170" s="34">
        <f t="shared" si="77"/>
        <v>0.004399473250292803</v>
      </c>
      <c r="AE170" s="25">
        <v>1.9023384171458002</v>
      </c>
      <c r="AF170" s="34">
        <f t="shared" si="78"/>
        <v>0.00377973364279412</v>
      </c>
      <c r="AG170" s="25">
        <v>1.4046329806009</v>
      </c>
      <c r="AH170" s="34">
        <f t="shared" si="79"/>
        <v>0.00519429790001976</v>
      </c>
      <c r="AI170" s="25">
        <v>5.32754169729</v>
      </c>
      <c r="AJ170" s="34">
        <f t="shared" si="80"/>
        <v>0.01058522942350492</v>
      </c>
      <c r="AK170" s="2"/>
    </row>
    <row r="171" spans="3:37" ht="15">
      <c r="C171" s="194"/>
      <c r="D171" s="17">
        <v>122</v>
      </c>
      <c r="E171" s="25">
        <v>0.30731209477009996</v>
      </c>
      <c r="F171" s="24">
        <f t="shared" si="66"/>
        <v>0.0027338889232545746</v>
      </c>
      <c r="G171" s="25">
        <v>7.385801276393508</v>
      </c>
      <c r="H171" s="24">
        <f t="shared" si="67"/>
        <v>0.02321350466572826</v>
      </c>
      <c r="I171" s="25">
        <v>2.7264488785361327</v>
      </c>
      <c r="J171" s="24">
        <f t="shared" si="68"/>
        <v>0.029100159321805943</v>
      </c>
      <c r="K171" s="25">
        <v>1.6995549071118101</v>
      </c>
      <c r="L171" s="24">
        <f t="shared" si="69"/>
        <v>0.012589684179985166</v>
      </c>
      <c r="M171" s="25">
        <v>1.3230416171909318</v>
      </c>
      <c r="N171" s="24">
        <f t="shared" si="70"/>
        <v>0.008303535374701585</v>
      </c>
      <c r="O171" s="25">
        <v>2.60077716261354</v>
      </c>
      <c r="P171" s="24">
        <f t="shared" si="71"/>
        <v>0.011271065559776559</v>
      </c>
      <c r="Q171" s="29">
        <v>2.88496490583164</v>
      </c>
      <c r="R171" s="35">
        <f t="shared" si="72"/>
        <v>0.008382530972136612</v>
      </c>
      <c r="S171" s="25">
        <v>41.89990499306991</v>
      </c>
      <c r="T171" s="34">
        <f t="shared" si="73"/>
        <v>0.08358725521128445</v>
      </c>
      <c r="U171" s="25">
        <v>0.48600074541699995</v>
      </c>
      <c r="V171" s="34">
        <f t="shared" si="74"/>
        <v>0.004786342904955588</v>
      </c>
      <c r="W171" s="25">
        <v>2.0820204107232896</v>
      </c>
      <c r="X171" s="34">
        <f t="shared" si="81"/>
        <v>0.012083570718709483</v>
      </c>
      <c r="Y171" s="25">
        <v>3.7435326135982003</v>
      </c>
      <c r="Z171" s="34">
        <f t="shared" si="75"/>
        <v>0.01682570985769575</v>
      </c>
      <c r="AA171" s="25">
        <v>1.3899758986712276</v>
      </c>
      <c r="AB171" s="34">
        <f t="shared" si="76"/>
        <v>0.00661070705115355</v>
      </c>
      <c r="AC171" s="25">
        <v>8.61898800832526</v>
      </c>
      <c r="AD171" s="34">
        <f t="shared" si="77"/>
        <v>0.03187280373609555</v>
      </c>
      <c r="AE171" s="25">
        <v>8.017660983455398</v>
      </c>
      <c r="AF171" s="34">
        <f t="shared" si="78"/>
        <v>0.01593019553332268</v>
      </c>
      <c r="AG171" s="25">
        <v>9.534685782209177</v>
      </c>
      <c r="AH171" s="34">
        <f t="shared" si="79"/>
        <v>0.03525903137678729</v>
      </c>
      <c r="AI171" s="25">
        <v>2.775576926966</v>
      </c>
      <c r="AJ171" s="34">
        <f t="shared" si="80"/>
        <v>0.005514760882954116</v>
      </c>
      <c r="AK171" s="2"/>
    </row>
    <row r="172" spans="3:37" ht="15">
      <c r="C172" s="194"/>
      <c r="D172" s="17">
        <v>123</v>
      </c>
      <c r="E172" s="25">
        <v>0</v>
      </c>
      <c r="F172" s="24">
        <f t="shared" si="66"/>
        <v>0</v>
      </c>
      <c r="G172" s="25">
        <v>0</v>
      </c>
      <c r="H172" s="24">
        <f t="shared" si="67"/>
        <v>0</v>
      </c>
      <c r="I172" s="25">
        <v>0</v>
      </c>
      <c r="J172" s="24">
        <f t="shared" si="68"/>
        <v>0</v>
      </c>
      <c r="K172" s="25">
        <v>0</v>
      </c>
      <c r="L172" s="24">
        <f t="shared" si="69"/>
        <v>0</v>
      </c>
      <c r="M172" s="25">
        <v>0</v>
      </c>
      <c r="N172" s="24">
        <f t="shared" si="70"/>
        <v>0</v>
      </c>
      <c r="O172" s="25">
        <v>0</v>
      </c>
      <c r="P172" s="24">
        <f t="shared" si="71"/>
        <v>0</v>
      </c>
      <c r="Q172" s="29">
        <v>0</v>
      </c>
      <c r="R172" s="35">
        <f t="shared" si="72"/>
        <v>0</v>
      </c>
      <c r="S172" s="25">
        <v>0</v>
      </c>
      <c r="T172" s="34">
        <f t="shared" si="73"/>
        <v>0</v>
      </c>
      <c r="U172" s="25">
        <v>0</v>
      </c>
      <c r="V172" s="34">
        <f t="shared" si="74"/>
        <v>0</v>
      </c>
      <c r="W172" s="25">
        <v>0</v>
      </c>
      <c r="X172" s="34">
        <f t="shared" si="81"/>
        <v>0</v>
      </c>
      <c r="Y172" s="25">
        <v>0</v>
      </c>
      <c r="Z172" s="34">
        <f t="shared" si="75"/>
        <v>0</v>
      </c>
      <c r="AA172" s="25">
        <v>0</v>
      </c>
      <c r="AB172" s="34">
        <f t="shared" si="76"/>
        <v>0</v>
      </c>
      <c r="AC172" s="25">
        <v>0</v>
      </c>
      <c r="AD172" s="34">
        <f t="shared" si="77"/>
        <v>0</v>
      </c>
      <c r="AE172" s="25">
        <v>0</v>
      </c>
      <c r="AF172" s="34">
        <f t="shared" si="78"/>
        <v>0</v>
      </c>
      <c r="AG172" s="25">
        <v>0</v>
      </c>
      <c r="AH172" s="34">
        <f t="shared" si="79"/>
        <v>0</v>
      </c>
      <c r="AI172" s="25">
        <v>0</v>
      </c>
      <c r="AJ172" s="34">
        <f t="shared" si="80"/>
        <v>0</v>
      </c>
      <c r="AK172" s="2"/>
    </row>
    <row r="173" spans="3:37" ht="15">
      <c r="C173" s="194"/>
      <c r="D173" s="17">
        <v>125</v>
      </c>
      <c r="E173" s="25">
        <v>0</v>
      </c>
      <c r="F173" s="24">
        <f t="shared" si="66"/>
        <v>0</v>
      </c>
      <c r="G173" s="25">
        <v>0</v>
      </c>
      <c r="H173" s="24">
        <f t="shared" si="67"/>
        <v>0</v>
      </c>
      <c r="I173" s="25">
        <v>0</v>
      </c>
      <c r="J173" s="24">
        <f t="shared" si="68"/>
        <v>0</v>
      </c>
      <c r="K173" s="25">
        <v>0</v>
      </c>
      <c r="L173" s="24">
        <f t="shared" si="69"/>
        <v>0</v>
      </c>
      <c r="M173" s="25">
        <v>0</v>
      </c>
      <c r="N173" s="24">
        <f t="shared" si="70"/>
        <v>0</v>
      </c>
      <c r="O173" s="25">
        <v>0</v>
      </c>
      <c r="P173" s="24">
        <f t="shared" si="71"/>
        <v>0</v>
      </c>
      <c r="Q173" s="29">
        <v>0</v>
      </c>
      <c r="R173" s="35">
        <f t="shared" si="72"/>
        <v>0</v>
      </c>
      <c r="S173" s="25">
        <v>0</v>
      </c>
      <c r="T173" s="34">
        <f t="shared" si="73"/>
        <v>0</v>
      </c>
      <c r="U173" s="25">
        <v>0</v>
      </c>
      <c r="V173" s="34">
        <f t="shared" si="74"/>
        <v>0</v>
      </c>
      <c r="W173" s="25">
        <v>0</v>
      </c>
      <c r="X173" s="34">
        <f t="shared" si="81"/>
        <v>0</v>
      </c>
      <c r="Y173" s="25">
        <v>0</v>
      </c>
      <c r="Z173" s="34">
        <f t="shared" si="75"/>
        <v>0</v>
      </c>
      <c r="AA173" s="25">
        <v>0</v>
      </c>
      <c r="AB173" s="34">
        <f t="shared" si="76"/>
        <v>0</v>
      </c>
      <c r="AC173" s="25">
        <v>0</v>
      </c>
      <c r="AD173" s="34">
        <f t="shared" si="77"/>
        <v>0</v>
      </c>
      <c r="AE173" s="25">
        <v>0</v>
      </c>
      <c r="AF173" s="34">
        <f t="shared" si="78"/>
        <v>0</v>
      </c>
      <c r="AG173" s="25">
        <v>0</v>
      </c>
      <c r="AH173" s="34">
        <f t="shared" si="79"/>
        <v>0</v>
      </c>
      <c r="AI173" s="25">
        <v>0</v>
      </c>
      <c r="AJ173" s="34">
        <f t="shared" si="80"/>
        <v>0</v>
      </c>
      <c r="AK173" s="2"/>
    </row>
    <row r="174" spans="3:37" ht="15">
      <c r="C174" s="194"/>
      <c r="D174" s="17">
        <v>126</v>
      </c>
      <c r="E174" s="25">
        <v>0</v>
      </c>
      <c r="F174" s="24">
        <f t="shared" si="66"/>
        <v>0</v>
      </c>
      <c r="G174" s="25">
        <v>0</v>
      </c>
      <c r="H174" s="24">
        <f t="shared" si="67"/>
        <v>0</v>
      </c>
      <c r="I174" s="25">
        <v>0</v>
      </c>
      <c r="J174" s="24">
        <f t="shared" si="68"/>
        <v>0</v>
      </c>
      <c r="K174" s="25">
        <v>0</v>
      </c>
      <c r="L174" s="24">
        <f t="shared" si="69"/>
        <v>0</v>
      </c>
      <c r="M174" s="25">
        <v>0</v>
      </c>
      <c r="N174" s="24">
        <f t="shared" si="70"/>
        <v>0</v>
      </c>
      <c r="O174" s="25">
        <v>0</v>
      </c>
      <c r="P174" s="24">
        <f t="shared" si="71"/>
        <v>0</v>
      </c>
      <c r="Q174" s="29">
        <v>0</v>
      </c>
      <c r="R174" s="35">
        <f t="shared" si="72"/>
        <v>0</v>
      </c>
      <c r="S174" s="25">
        <v>0</v>
      </c>
      <c r="T174" s="34">
        <f t="shared" si="73"/>
        <v>0</v>
      </c>
      <c r="U174" s="25">
        <v>0</v>
      </c>
      <c r="V174" s="34">
        <f t="shared" si="74"/>
        <v>0</v>
      </c>
      <c r="W174" s="25">
        <v>0</v>
      </c>
      <c r="X174" s="34">
        <f t="shared" si="81"/>
        <v>0</v>
      </c>
      <c r="Y174" s="25">
        <v>0</v>
      </c>
      <c r="Z174" s="34">
        <f t="shared" si="75"/>
        <v>0</v>
      </c>
      <c r="AA174" s="25">
        <v>0</v>
      </c>
      <c r="AB174" s="34">
        <f t="shared" si="76"/>
        <v>0</v>
      </c>
      <c r="AC174" s="25">
        <v>0</v>
      </c>
      <c r="AD174" s="34">
        <f t="shared" si="77"/>
        <v>0</v>
      </c>
      <c r="AE174" s="25">
        <v>0</v>
      </c>
      <c r="AF174" s="34">
        <f t="shared" si="78"/>
        <v>0</v>
      </c>
      <c r="AG174" s="25">
        <v>0</v>
      </c>
      <c r="AH174" s="34">
        <f t="shared" si="79"/>
        <v>0</v>
      </c>
      <c r="AI174" s="25">
        <v>0</v>
      </c>
      <c r="AJ174" s="34">
        <f t="shared" si="80"/>
        <v>0</v>
      </c>
      <c r="AK174" s="2"/>
    </row>
    <row r="175" spans="3:37" ht="15">
      <c r="C175" s="194"/>
      <c r="D175" s="17">
        <v>201</v>
      </c>
      <c r="E175" s="25">
        <v>0</v>
      </c>
      <c r="F175" s="24">
        <f t="shared" si="66"/>
        <v>0</v>
      </c>
      <c r="G175" s="25">
        <v>0</v>
      </c>
      <c r="H175" s="24">
        <f t="shared" si="67"/>
        <v>0</v>
      </c>
      <c r="I175" s="25">
        <v>0</v>
      </c>
      <c r="J175" s="24">
        <f t="shared" si="68"/>
        <v>0</v>
      </c>
      <c r="K175" s="25">
        <v>0</v>
      </c>
      <c r="L175" s="24">
        <f t="shared" si="69"/>
        <v>0</v>
      </c>
      <c r="M175" s="25">
        <v>0</v>
      </c>
      <c r="N175" s="24">
        <f t="shared" si="70"/>
        <v>0</v>
      </c>
      <c r="O175" s="25">
        <v>0</v>
      </c>
      <c r="P175" s="24">
        <f t="shared" si="71"/>
        <v>0</v>
      </c>
      <c r="Q175" s="29">
        <v>0</v>
      </c>
      <c r="R175" s="35">
        <f t="shared" si="72"/>
        <v>0</v>
      </c>
      <c r="S175" s="25">
        <v>0.21340559791549998</v>
      </c>
      <c r="T175" s="34">
        <f t="shared" si="73"/>
        <v>0.0004257286067696332</v>
      </c>
      <c r="U175" s="25">
        <v>0</v>
      </c>
      <c r="V175" s="34">
        <f t="shared" si="74"/>
        <v>0</v>
      </c>
      <c r="W175" s="25">
        <v>0</v>
      </c>
      <c r="X175" s="34">
        <f t="shared" si="81"/>
        <v>0</v>
      </c>
      <c r="Y175" s="25">
        <v>0</v>
      </c>
      <c r="Z175" s="34">
        <f t="shared" si="75"/>
        <v>0</v>
      </c>
      <c r="AA175" s="25">
        <v>0</v>
      </c>
      <c r="AB175" s="34">
        <f t="shared" si="76"/>
        <v>0</v>
      </c>
      <c r="AC175" s="25">
        <v>0</v>
      </c>
      <c r="AD175" s="34">
        <f t="shared" si="77"/>
        <v>0</v>
      </c>
      <c r="AE175" s="25">
        <v>0</v>
      </c>
      <c r="AF175" s="34">
        <f t="shared" si="78"/>
        <v>0</v>
      </c>
      <c r="AG175" s="25">
        <v>0</v>
      </c>
      <c r="AH175" s="34">
        <f t="shared" si="79"/>
        <v>0</v>
      </c>
      <c r="AI175" s="25">
        <v>0</v>
      </c>
      <c r="AJ175" s="34">
        <f t="shared" si="80"/>
        <v>0</v>
      </c>
      <c r="AK175" s="2"/>
    </row>
    <row r="176" spans="3:37" ht="15">
      <c r="C176" s="194"/>
      <c r="D176" s="17">
        <v>202</v>
      </c>
      <c r="E176" s="25">
        <v>1.30547399959358</v>
      </c>
      <c r="F176" s="24">
        <f t="shared" si="66"/>
        <v>0.011613668865703834</v>
      </c>
      <c r="G176" s="25">
        <v>0.08380421449597</v>
      </c>
      <c r="H176" s="24">
        <f t="shared" si="67"/>
        <v>0.00026339586612325247</v>
      </c>
      <c r="I176" s="25">
        <v>0</v>
      </c>
      <c r="J176" s="24">
        <f t="shared" si="68"/>
        <v>0</v>
      </c>
      <c r="K176" s="25">
        <v>8.60480626178E-05</v>
      </c>
      <c r="L176" s="24">
        <f t="shared" si="69"/>
        <v>6.374127297238419E-07</v>
      </c>
      <c r="M176" s="25">
        <v>0.15580984232529999</v>
      </c>
      <c r="N176" s="24">
        <f t="shared" si="70"/>
        <v>0.0009778774308110798</v>
      </c>
      <c r="O176" s="25">
        <v>0.9580365809977568</v>
      </c>
      <c r="P176" s="24">
        <f t="shared" si="71"/>
        <v>0.004151871705240145</v>
      </c>
      <c r="Q176" s="29">
        <v>2.03369400832484</v>
      </c>
      <c r="R176" s="35">
        <f t="shared" si="72"/>
        <v>0.005909085056172422</v>
      </c>
      <c r="S176" s="25">
        <v>0</v>
      </c>
      <c r="T176" s="34">
        <f t="shared" si="73"/>
        <v>0</v>
      </c>
      <c r="U176" s="25">
        <v>0</v>
      </c>
      <c r="V176" s="34">
        <f t="shared" si="74"/>
        <v>0</v>
      </c>
      <c r="W176" s="25">
        <v>0.17250749569969</v>
      </c>
      <c r="X176" s="34">
        <f t="shared" si="81"/>
        <v>0.0010011940867911677</v>
      </c>
      <c r="Y176" s="25">
        <v>2.6580056814769795</v>
      </c>
      <c r="Z176" s="34">
        <f t="shared" si="75"/>
        <v>0.011946692339258646</v>
      </c>
      <c r="AA176" s="25">
        <v>0.7169072852237999</v>
      </c>
      <c r="AB176" s="34">
        <f t="shared" si="76"/>
        <v>0.003409601598116131</v>
      </c>
      <c r="AC176" s="25">
        <v>0.46987501415717</v>
      </c>
      <c r="AD176" s="34">
        <f t="shared" si="77"/>
        <v>0.001737586140305653</v>
      </c>
      <c r="AE176" s="25">
        <v>0.38542854878077004</v>
      </c>
      <c r="AF176" s="34">
        <f t="shared" si="78"/>
        <v>0.0007658034130992041</v>
      </c>
      <c r="AG176" s="25">
        <v>0.0490140401677</v>
      </c>
      <c r="AH176" s="34">
        <f t="shared" si="79"/>
        <v>0.0001812527040377861</v>
      </c>
      <c r="AI176" s="25">
        <v>0.1743945931529</v>
      </c>
      <c r="AJ176" s="34">
        <f t="shared" si="80"/>
        <v>0.0003465025491365499</v>
      </c>
      <c r="AK176" s="2"/>
    </row>
    <row r="177" spans="3:36" ht="15.75" thickBot="1">
      <c r="C177" s="194"/>
      <c r="D177" s="18">
        <v>203</v>
      </c>
      <c r="E177" s="36">
        <v>0</v>
      </c>
      <c r="F177" s="45">
        <f t="shared" si="66"/>
        <v>0</v>
      </c>
      <c r="G177">
        <v>0.24757199872430002</v>
      </c>
      <c r="H177" s="45">
        <f t="shared" si="67"/>
        <v>0.0007781164876259005</v>
      </c>
      <c r="I177" s="36">
        <v>0.0154266313276</v>
      </c>
      <c r="J177" s="45">
        <f t="shared" si="68"/>
        <v>0.00016465279542411687</v>
      </c>
      <c r="K177" s="36">
        <v>0</v>
      </c>
      <c r="L177" s="45">
        <f t="shared" si="69"/>
        <v>0</v>
      </c>
      <c r="M177" s="36">
        <v>0.0394140710515</v>
      </c>
      <c r="N177" s="45">
        <f t="shared" si="70"/>
        <v>0.0002473664690397277</v>
      </c>
      <c r="O177" s="36">
        <v>0</v>
      </c>
      <c r="P177" s="45">
        <f t="shared" si="71"/>
        <v>0</v>
      </c>
      <c r="Q177" s="46">
        <v>0</v>
      </c>
      <c r="R177" s="47">
        <f t="shared" si="72"/>
        <v>0</v>
      </c>
      <c r="S177" s="36">
        <v>0</v>
      </c>
      <c r="T177" s="48">
        <f t="shared" si="73"/>
        <v>0</v>
      </c>
      <c r="U177" s="36">
        <v>0</v>
      </c>
      <c r="V177" s="48">
        <f t="shared" si="74"/>
        <v>0</v>
      </c>
      <c r="W177" s="36">
        <v>0</v>
      </c>
      <c r="X177" s="48">
        <f t="shared" si="81"/>
        <v>0</v>
      </c>
      <c r="Y177" s="36">
        <v>0</v>
      </c>
      <c r="Z177" s="48">
        <f t="shared" si="75"/>
        <v>0</v>
      </c>
      <c r="AA177" s="36">
        <v>0</v>
      </c>
      <c r="AB177" s="48">
        <f t="shared" si="76"/>
        <v>0</v>
      </c>
      <c r="AC177" s="36">
        <v>0</v>
      </c>
      <c r="AD177" s="48">
        <f t="shared" si="77"/>
        <v>0</v>
      </c>
      <c r="AE177" s="36">
        <v>0</v>
      </c>
      <c r="AF177" s="48">
        <f t="shared" si="78"/>
        <v>0</v>
      </c>
      <c r="AG177" s="36">
        <v>0</v>
      </c>
      <c r="AH177" s="48">
        <f t="shared" si="79"/>
        <v>0</v>
      </c>
      <c r="AI177" s="36">
        <v>0</v>
      </c>
      <c r="AJ177" s="48">
        <f t="shared" si="80"/>
        <v>0</v>
      </c>
    </row>
    <row r="178" spans="3:36" ht="15.75" thickBot="1">
      <c r="C178" s="188" t="s">
        <v>167</v>
      </c>
      <c r="D178" s="189"/>
      <c r="E178" s="185">
        <f>SUM(E161:E177)</f>
        <v>112.40840553399602</v>
      </c>
      <c r="F178" s="186"/>
      <c r="G178" s="185">
        <f>SUM(G161:G177)</f>
        <v>318.1682982706911</v>
      </c>
      <c r="H178" s="186"/>
      <c r="I178" s="185">
        <f>SUM(I161:I177)</f>
        <v>93.69188836341156</v>
      </c>
      <c r="J178" s="186"/>
      <c r="K178" s="185">
        <f>SUM(K161:K177)</f>
        <v>134.99583331992787</v>
      </c>
      <c r="L178" s="186"/>
      <c r="M178" s="185">
        <f>SUM(M161:M177)</f>
        <v>159.33473604771387</v>
      </c>
      <c r="N178" s="186"/>
      <c r="O178" s="185">
        <f>SUM(O161:O177)</f>
        <v>230.7481177196789</v>
      </c>
      <c r="P178" s="186"/>
      <c r="Q178" s="196">
        <f>SUM(Q161:Q177)</f>
        <v>344.16394230110376</v>
      </c>
      <c r="R178" s="196"/>
      <c r="S178" s="162">
        <f>SUM(S161:S177)</f>
        <v>501.2714544479185</v>
      </c>
      <c r="T178" s="179"/>
      <c r="U178" s="162">
        <f>SUM(U161:U177)</f>
        <v>101.53905707712966</v>
      </c>
      <c r="V178" s="179"/>
      <c r="W178" s="162">
        <f>SUM(W161:W177)</f>
        <v>172.30175245299083</v>
      </c>
      <c r="X178" s="179"/>
      <c r="Y178" s="162">
        <f>SUM(Y161:Y177)</f>
        <v>222.48883674206365</v>
      </c>
      <c r="Z178" s="163"/>
      <c r="AA178" s="27">
        <f>SUM(AA161:AA177)</f>
        <v>210.26130607749147</v>
      </c>
      <c r="AB178" s="5"/>
      <c r="AC178" s="37">
        <f>SUM(AC161:AC177)</f>
        <v>270.4182562566457</v>
      </c>
      <c r="AD178" s="32"/>
      <c r="AE178" s="37">
        <f>SUM(AE161:AE177)</f>
        <v>503.2995964603264</v>
      </c>
      <c r="AF178" s="32"/>
      <c r="AG178" s="37">
        <f>SUM(AG161:AG177)</f>
        <v>878.8126675414807</v>
      </c>
      <c r="AH178" s="32"/>
      <c r="AI178" s="37">
        <f>SUM(AI161:AI177)</f>
        <v>305.40755033546804</v>
      </c>
      <c r="AJ178" s="32"/>
    </row>
    <row r="179" spans="3:36" ht="15.75" thickBot="1">
      <c r="C179" s="31" t="s">
        <v>168</v>
      </c>
      <c r="D179" s="33" t="s">
        <v>169</v>
      </c>
      <c r="E179" s="26">
        <f>SUM(E162:E174)</f>
        <v>94.2761605922208</v>
      </c>
      <c r="F179" s="51">
        <f>SUM(E175:E177,E161)</f>
        <v>18.132244941775223</v>
      </c>
      <c r="G179" s="26">
        <f>SUM(G162:G174)</f>
        <v>234.07686272748026</v>
      </c>
      <c r="H179" s="51">
        <f>SUM(G175:G177,G161)</f>
        <v>84.0914355432108</v>
      </c>
      <c r="I179" s="26">
        <f>SUM(I162:I174)</f>
        <v>48.0985391272312</v>
      </c>
      <c r="J179" s="51">
        <f>SUM(I175:I177,I161)</f>
        <v>45.59334923618038</v>
      </c>
      <c r="K179" s="26">
        <f>SUM(K162:K174)</f>
        <v>105.1096848706497</v>
      </c>
      <c r="L179" s="51">
        <f>SUM(K175:K177,K161)</f>
        <v>29.886148449278163</v>
      </c>
      <c r="M179" s="26">
        <f>SUM(M162:M174)</f>
        <v>93.25375393590033</v>
      </c>
      <c r="N179" s="51">
        <f>SUM(M175:M177,M161)</f>
        <v>66.0809821118135</v>
      </c>
      <c r="O179" s="26">
        <f>SUM(O162:O174)</f>
        <v>188.76204483941135</v>
      </c>
      <c r="P179" s="51">
        <f>SUM(O175:O177,O161)</f>
        <v>41.98607288026756</v>
      </c>
      <c r="Q179" s="52">
        <f>SUM(Q162:Q174)</f>
        <v>150.7630890745636</v>
      </c>
      <c r="R179" s="53">
        <f>SUM(Q175:Q177,Q161)</f>
        <v>193.40085322654005</v>
      </c>
      <c r="S179" s="26">
        <f>SUM(S162:S174)</f>
        <v>212.78876308593254</v>
      </c>
      <c r="T179" s="51">
        <f>SUM(S175:S177,S161)</f>
        <v>288.4826913619859</v>
      </c>
      <c r="U179" s="26">
        <f>SUM(U162:U174)</f>
        <v>64.05952382754342</v>
      </c>
      <c r="V179" s="51">
        <f>SUM(U175:U177,U161)</f>
        <v>37.47953324958625</v>
      </c>
      <c r="W179" s="26">
        <f>SUM(W162:W174)</f>
        <v>92.90631824999008</v>
      </c>
      <c r="X179" s="51">
        <f>SUM(W175:W177,W161)</f>
        <v>79.39543420300076</v>
      </c>
      <c r="Y179" s="26">
        <f>SUM(Y162:Y174)</f>
        <v>111.22135005918491</v>
      </c>
      <c r="Z179" s="51">
        <f>SUM(Y175:Y177,Y161)</f>
        <v>111.26748668287871</v>
      </c>
      <c r="AA179" s="26">
        <f>SUM(AA162:AA174)</f>
        <v>161.21586895011367</v>
      </c>
      <c r="AB179" s="51">
        <f>SUM(AA175:AA177,AA161)</f>
        <v>49.04543712737779</v>
      </c>
      <c r="AC179" s="43">
        <f>SUM(AC162:AC174)</f>
        <v>117.82286345248863</v>
      </c>
      <c r="AD179" s="44">
        <f>SUM(AC175:AC177,AC161)</f>
        <v>152.59539280415706</v>
      </c>
      <c r="AE179" s="43">
        <f>SUM(AE162:AE174)</f>
        <v>143.82059072562433</v>
      </c>
      <c r="AF179" s="44">
        <f>SUM(AE175:AE177,AE161)</f>
        <v>359.47900573470207</v>
      </c>
      <c r="AG179" s="43">
        <f>SUM(AG162:AG174)</f>
        <v>360.19516585891233</v>
      </c>
      <c r="AH179" s="44">
        <f>SUM(AG175:AG177,AG161)</f>
        <v>518.6175016825683</v>
      </c>
      <c r="AI179" s="43">
        <f>SUM(AI162:AI174)</f>
        <v>177.16053487240424</v>
      </c>
      <c r="AJ179" s="44">
        <f>SUM(AI175:AI177,AI161)</f>
        <v>128.24701546306386</v>
      </c>
    </row>
    <row r="180" spans="4:36" ht="15.75" thickBot="1">
      <c r="D180" s="30"/>
      <c r="E180" s="172"/>
      <c r="F180" s="173"/>
      <c r="G180" s="172"/>
      <c r="H180" s="173"/>
      <c r="I180" s="172"/>
      <c r="J180" s="173"/>
      <c r="K180" s="172"/>
      <c r="L180" s="173"/>
      <c r="M180" s="172"/>
      <c r="N180" s="173"/>
      <c r="O180" s="172"/>
      <c r="P180" s="173"/>
      <c r="Q180" s="174"/>
      <c r="R180" s="174"/>
      <c r="S180" s="180"/>
      <c r="T180" s="187"/>
      <c r="U180" s="180"/>
      <c r="V180" s="187"/>
      <c r="W180" s="180"/>
      <c r="X180" s="187"/>
      <c r="Y180" s="162"/>
      <c r="Z180" s="163"/>
      <c r="AA180" s="49"/>
      <c r="AB180" s="50"/>
      <c r="AC180" s="49"/>
      <c r="AD180" s="50"/>
      <c r="AE180" s="49"/>
      <c r="AF180" s="50"/>
      <c r="AG180" s="49"/>
      <c r="AH180" s="50"/>
      <c r="AI180" s="49"/>
      <c r="AJ180" s="50"/>
    </row>
    <row r="181" spans="4:36" ht="15.75" thickBot="1">
      <c r="D181" s="11"/>
      <c r="E181" s="188"/>
      <c r="F181" s="181"/>
      <c r="G181" s="188"/>
      <c r="H181" s="181"/>
      <c r="I181" s="188"/>
      <c r="J181" s="181"/>
      <c r="K181" s="188"/>
      <c r="L181" s="181"/>
      <c r="M181" s="188"/>
      <c r="N181" s="181"/>
      <c r="O181" s="188"/>
      <c r="P181" s="181"/>
      <c r="Q181" s="170"/>
      <c r="R181" s="170"/>
      <c r="S181" s="178"/>
      <c r="T181" s="179"/>
      <c r="U181" s="178"/>
      <c r="V181" s="179"/>
      <c r="W181" s="178"/>
      <c r="X181" s="179"/>
      <c r="Y181" s="178"/>
      <c r="Z181" s="179"/>
      <c r="AA181" s="38"/>
      <c r="AB181" s="39"/>
      <c r="AC181" s="4"/>
      <c r="AD181" s="5"/>
      <c r="AE181" s="4"/>
      <c r="AF181" s="5"/>
      <c r="AG181" s="4"/>
      <c r="AH181" s="5"/>
      <c r="AI181" s="4"/>
      <c r="AJ181" s="5"/>
    </row>
    <row r="182" spans="4:24" ht="15">
      <c r="D182" s="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4:16" ht="15.75" thickBot="1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5:22" ht="15.75" thickBot="1">
      <c r="E184" s="178" t="s">
        <v>174</v>
      </c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9"/>
      <c r="R184" s="54"/>
      <c r="S184" s="5"/>
      <c r="T184" s="190"/>
      <c r="U184" s="191"/>
      <c r="V184" s="64"/>
    </row>
    <row r="185" spans="5:22" ht="15" customHeight="1" thickBot="1">
      <c r="E185" s="101" t="s">
        <v>21</v>
      </c>
      <c r="F185" s="102"/>
      <c r="G185" s="101" t="s">
        <v>22</v>
      </c>
      <c r="H185" s="102"/>
      <c r="I185" s="101" t="s">
        <v>23</v>
      </c>
      <c r="J185" s="102"/>
      <c r="K185" s="101" t="s">
        <v>24</v>
      </c>
      <c r="L185" s="102"/>
      <c r="M185" s="101" t="s">
        <v>25</v>
      </c>
      <c r="N185" s="102"/>
      <c r="O185" s="101" t="s">
        <v>26</v>
      </c>
      <c r="P185" s="102"/>
      <c r="Q185" s="103" t="s">
        <v>27</v>
      </c>
      <c r="R185" s="107"/>
      <c r="S185" s="101" t="s">
        <v>28</v>
      </c>
      <c r="T185" s="102"/>
      <c r="U185" s="101" t="s">
        <v>29</v>
      </c>
      <c r="V185" s="102"/>
    </row>
    <row r="186" spans="3:22" ht="15">
      <c r="C186" s="193" t="s">
        <v>164</v>
      </c>
      <c r="D186" s="12" t="s">
        <v>6</v>
      </c>
      <c r="E186" s="20" t="s">
        <v>165</v>
      </c>
      <c r="F186" s="21" t="s">
        <v>5</v>
      </c>
      <c r="G186" s="20" t="s">
        <v>165</v>
      </c>
      <c r="H186" s="21" t="s">
        <v>5</v>
      </c>
      <c r="I186" s="20" t="s">
        <v>165</v>
      </c>
      <c r="J186" s="21" t="s">
        <v>5</v>
      </c>
      <c r="K186" s="20" t="s">
        <v>165</v>
      </c>
      <c r="L186" s="21" t="s">
        <v>5</v>
      </c>
      <c r="M186" s="20" t="s">
        <v>165</v>
      </c>
      <c r="N186" s="21" t="s">
        <v>5</v>
      </c>
      <c r="O186" s="20" t="s">
        <v>165</v>
      </c>
      <c r="P186" s="21" t="s">
        <v>5</v>
      </c>
      <c r="Q186" s="19" t="s">
        <v>165</v>
      </c>
      <c r="R186" s="22" t="s">
        <v>5</v>
      </c>
      <c r="S186" s="20" t="s">
        <v>165</v>
      </c>
      <c r="T186" s="21" t="s">
        <v>5</v>
      </c>
      <c r="U186" s="20" t="s">
        <v>165</v>
      </c>
      <c r="V186" s="21" t="s">
        <v>5</v>
      </c>
    </row>
    <row r="187" spans="3:25" ht="15">
      <c r="C187" s="194"/>
      <c r="D187" s="17">
        <v>2</v>
      </c>
      <c r="E187" s="25">
        <v>26.211748539347642</v>
      </c>
      <c r="F187" s="34">
        <f aca="true" t="shared" si="82" ref="F187:F203">E187/$E$204</f>
        <v>0.244136186409479</v>
      </c>
      <c r="G187" s="25">
        <v>66.40898916756522</v>
      </c>
      <c r="H187" s="34">
        <f aca="true" t="shared" si="83" ref="H187:H203">G187/$G$204</f>
        <v>0.4233816910478023</v>
      </c>
      <c r="I187" s="25">
        <v>86.78386008214643</v>
      </c>
      <c r="J187" s="34">
        <f aca="true" t="shared" si="84" ref="J187:J203">I187/$I$204</f>
        <v>0.2842621376852133</v>
      </c>
      <c r="K187" s="25">
        <v>34.521977757270214</v>
      </c>
      <c r="L187" s="34">
        <f aca="true" t="shared" si="85" ref="L187:L203">K187/$K$204</f>
        <v>0.47271761567807746</v>
      </c>
      <c r="M187" s="25">
        <v>280.4251791832598</v>
      </c>
      <c r="N187" s="24">
        <f aca="true" t="shared" si="86" ref="N187:N203">M187/$M$204</f>
        <v>0.5897906537032964</v>
      </c>
      <c r="O187" s="25">
        <v>102.14122083502845</v>
      </c>
      <c r="P187" s="24">
        <f aca="true" t="shared" si="87" ref="P187:P203">O187/$O$204</f>
        <v>0.5234701689430992</v>
      </c>
      <c r="Q187" s="25">
        <v>175.45052598571513</v>
      </c>
      <c r="R187" s="35">
        <f aca="true" t="shared" si="88" ref="R187:R203">Q187/$Q$204</f>
        <v>0.5922641533048213</v>
      </c>
      <c r="S187" s="25">
        <v>1822.9874238239254</v>
      </c>
      <c r="T187" s="34">
        <f aca="true" t="shared" si="89" ref="T187:T203">S187/$S$204</f>
        <v>0.8946962206483011</v>
      </c>
      <c r="U187" s="25">
        <v>984.5141124354357</v>
      </c>
      <c r="V187" s="34">
        <f aca="true" t="shared" si="90" ref="V187:V203">U187/$U$204</f>
        <v>0.922349000027548</v>
      </c>
      <c r="Y187" s="2"/>
    </row>
    <row r="188" spans="3:25" ht="15">
      <c r="C188" s="194"/>
      <c r="D188" s="17">
        <v>111</v>
      </c>
      <c r="E188" s="25">
        <v>28.015289829677837</v>
      </c>
      <c r="F188" s="34">
        <f t="shared" si="82"/>
        <v>0.26093436727071667</v>
      </c>
      <c r="G188" s="25">
        <v>25.74178982938673</v>
      </c>
      <c r="H188" s="34">
        <f t="shared" si="83"/>
        <v>0.16411336244048497</v>
      </c>
      <c r="I188" s="25">
        <v>71.97086792726728</v>
      </c>
      <c r="J188" s="34">
        <f t="shared" si="84"/>
        <v>0.2357419081001905</v>
      </c>
      <c r="K188" s="25">
        <v>12.85830472282964</v>
      </c>
      <c r="L188" s="34">
        <f t="shared" si="85"/>
        <v>0.1760718112089656</v>
      </c>
      <c r="M188" s="25">
        <v>62.28657934564648</v>
      </c>
      <c r="N188" s="24">
        <f t="shared" si="86"/>
        <v>0.131001226267217</v>
      </c>
      <c r="O188" s="25">
        <v>28.572361739818042</v>
      </c>
      <c r="P188" s="24">
        <f t="shared" si="87"/>
        <v>0.14643235027710375</v>
      </c>
      <c r="Q188" s="25">
        <v>38.264130621236795</v>
      </c>
      <c r="R188" s="35">
        <f t="shared" si="88"/>
        <v>0.12916731253445793</v>
      </c>
      <c r="S188" s="25">
        <v>53.66050358378959</v>
      </c>
      <c r="T188" s="34">
        <f t="shared" si="89"/>
        <v>0.02633580963153053</v>
      </c>
      <c r="U188" s="25">
        <v>14.340557723510518</v>
      </c>
      <c r="V188" s="34">
        <f t="shared" si="90"/>
        <v>0.013435052793095113</v>
      </c>
      <c r="Y188" s="2"/>
    </row>
    <row r="189" spans="3:25" ht="15">
      <c r="C189" s="194"/>
      <c r="D189" s="17">
        <v>112</v>
      </c>
      <c r="E189" s="25">
        <v>15.26429587497724</v>
      </c>
      <c r="F189" s="34">
        <f t="shared" si="82"/>
        <v>0.1421716287850376</v>
      </c>
      <c r="G189" s="25">
        <v>20.607277956745374</v>
      </c>
      <c r="H189" s="34">
        <f t="shared" si="83"/>
        <v>0.13137896388099526</v>
      </c>
      <c r="I189" s="25">
        <v>49.538202515191536</v>
      </c>
      <c r="J189" s="34">
        <f t="shared" si="84"/>
        <v>0.16226329793030647</v>
      </c>
      <c r="K189" s="25">
        <v>8.753493397885943</v>
      </c>
      <c r="L189" s="34">
        <f t="shared" si="85"/>
        <v>0.11986365778336676</v>
      </c>
      <c r="M189" s="25">
        <v>41.46797728815045</v>
      </c>
      <c r="N189" s="24">
        <f t="shared" si="86"/>
        <v>0.08721551147355641</v>
      </c>
      <c r="O189" s="25">
        <v>25.2651044043638</v>
      </c>
      <c r="P189" s="24">
        <f t="shared" si="87"/>
        <v>0.12948277260439575</v>
      </c>
      <c r="Q189" s="25">
        <v>25.40674834831698</v>
      </c>
      <c r="R189" s="35">
        <f t="shared" si="88"/>
        <v>0.08576495404732935</v>
      </c>
      <c r="S189" s="25">
        <v>59.14018128462257</v>
      </c>
      <c r="T189" s="34">
        <f t="shared" si="89"/>
        <v>0.02902515727333827</v>
      </c>
      <c r="U189" s="25">
        <v>24.14636536758143</v>
      </c>
      <c r="V189" s="34">
        <f t="shared" si="90"/>
        <v>0.022621692944547918</v>
      </c>
      <c r="Y189" s="2"/>
    </row>
    <row r="190" spans="3:25" ht="15">
      <c r="C190" s="194"/>
      <c r="D190" s="17">
        <v>113</v>
      </c>
      <c r="E190" s="25">
        <v>6.351756690456977</v>
      </c>
      <c r="F190" s="34">
        <f t="shared" si="82"/>
        <v>0.05916025224647808</v>
      </c>
      <c r="G190" s="25">
        <v>0.8730387046620699</v>
      </c>
      <c r="H190" s="34">
        <f t="shared" si="83"/>
        <v>0.005565942318401378</v>
      </c>
      <c r="I190" s="25">
        <v>8.7778714694184</v>
      </c>
      <c r="J190" s="34">
        <f t="shared" si="84"/>
        <v>0.028752080235438227</v>
      </c>
      <c r="K190" s="25">
        <v>1.32700096912</v>
      </c>
      <c r="L190" s="34">
        <f t="shared" si="85"/>
        <v>0.018170938482596002</v>
      </c>
      <c r="M190" s="25">
        <v>0</v>
      </c>
      <c r="N190" s="24">
        <f t="shared" si="86"/>
        <v>0</v>
      </c>
      <c r="O190" s="25">
        <v>0</v>
      </c>
      <c r="P190" s="24">
        <f t="shared" si="87"/>
        <v>0</v>
      </c>
      <c r="Q190" s="25">
        <v>0</v>
      </c>
      <c r="R190" s="35">
        <f t="shared" si="88"/>
        <v>0</v>
      </c>
      <c r="S190" s="25">
        <v>4.1339697634190005</v>
      </c>
      <c r="T190" s="34">
        <f t="shared" si="89"/>
        <v>0.0020288933841611447</v>
      </c>
      <c r="U190" s="25">
        <v>3.14806145497</v>
      </c>
      <c r="V190" s="34">
        <f t="shared" si="90"/>
        <v>0.00294928360938784</v>
      </c>
      <c r="Y190" s="2"/>
    </row>
    <row r="191" spans="3:25" ht="15">
      <c r="C191" s="194"/>
      <c r="D191" s="17">
        <v>114</v>
      </c>
      <c r="E191" s="25">
        <v>0</v>
      </c>
      <c r="F191" s="34">
        <f t="shared" si="82"/>
        <v>0</v>
      </c>
      <c r="G191" s="25">
        <v>0</v>
      </c>
      <c r="H191" s="34">
        <f t="shared" si="83"/>
        <v>0</v>
      </c>
      <c r="I191" s="25">
        <v>0</v>
      </c>
      <c r="J191" s="34">
        <f t="shared" si="84"/>
        <v>0</v>
      </c>
      <c r="K191" s="25">
        <v>0</v>
      </c>
      <c r="L191" s="34">
        <f t="shared" si="85"/>
        <v>0</v>
      </c>
      <c r="M191" s="25">
        <v>0</v>
      </c>
      <c r="N191" s="24">
        <f t="shared" si="86"/>
        <v>0</v>
      </c>
      <c r="O191" s="25">
        <v>0</v>
      </c>
      <c r="P191" s="24">
        <f t="shared" si="87"/>
        <v>0</v>
      </c>
      <c r="Q191" s="25">
        <v>0</v>
      </c>
      <c r="R191" s="35">
        <f t="shared" si="88"/>
        <v>0</v>
      </c>
      <c r="S191" s="25">
        <v>0</v>
      </c>
      <c r="T191" s="34">
        <f t="shared" si="89"/>
        <v>0</v>
      </c>
      <c r="U191" s="25">
        <v>0</v>
      </c>
      <c r="V191" s="34">
        <f t="shared" si="90"/>
        <v>0</v>
      </c>
      <c r="Y191" s="2"/>
    </row>
    <row r="192" spans="3:25" ht="15">
      <c r="C192" s="194"/>
      <c r="D192" s="17">
        <v>115</v>
      </c>
      <c r="E192" s="25">
        <v>0</v>
      </c>
      <c r="F192" s="34">
        <f t="shared" si="82"/>
        <v>0</v>
      </c>
      <c r="G192" s="25">
        <v>0</v>
      </c>
      <c r="H192" s="34">
        <f t="shared" si="83"/>
        <v>0</v>
      </c>
      <c r="I192" s="25">
        <v>0</v>
      </c>
      <c r="J192" s="34">
        <f t="shared" si="84"/>
        <v>0</v>
      </c>
      <c r="K192" s="25">
        <v>0</v>
      </c>
      <c r="L192" s="34">
        <f t="shared" si="85"/>
        <v>0</v>
      </c>
      <c r="M192" s="25">
        <v>0</v>
      </c>
      <c r="N192" s="24">
        <f t="shared" si="86"/>
        <v>0</v>
      </c>
      <c r="O192" s="25">
        <v>0</v>
      </c>
      <c r="P192" s="24">
        <f t="shared" si="87"/>
        <v>0</v>
      </c>
      <c r="Q192" s="25">
        <v>0</v>
      </c>
      <c r="R192" s="35">
        <f t="shared" si="88"/>
        <v>0</v>
      </c>
      <c r="S192" s="25">
        <v>0</v>
      </c>
      <c r="T192" s="34">
        <f t="shared" si="89"/>
        <v>0</v>
      </c>
      <c r="U192" s="25">
        <v>0</v>
      </c>
      <c r="V192" s="34">
        <f t="shared" si="90"/>
        <v>0</v>
      </c>
      <c r="Y192" s="2"/>
    </row>
    <row r="193" spans="3:25" ht="15">
      <c r="C193" s="194"/>
      <c r="D193" s="17">
        <v>116</v>
      </c>
      <c r="E193" s="25">
        <v>26.631895837085207</v>
      </c>
      <c r="F193" s="34">
        <f t="shared" si="82"/>
        <v>0.24804943770768673</v>
      </c>
      <c r="G193" s="25">
        <v>40.82804691435805</v>
      </c>
      <c r="H193" s="34">
        <f t="shared" si="83"/>
        <v>0.26029379096802285</v>
      </c>
      <c r="I193" s="25">
        <v>85.37387849472915</v>
      </c>
      <c r="J193" s="34">
        <f t="shared" si="84"/>
        <v>0.2796437169355873</v>
      </c>
      <c r="K193" s="25">
        <v>15.233159580760406</v>
      </c>
      <c r="L193" s="34">
        <f t="shared" si="85"/>
        <v>0.20859126110595497</v>
      </c>
      <c r="M193" s="25">
        <v>76.33556175935065</v>
      </c>
      <c r="N193" s="24">
        <f t="shared" si="86"/>
        <v>0.16054906696318305</v>
      </c>
      <c r="O193" s="25">
        <v>37.37671587066624</v>
      </c>
      <c r="P193" s="24">
        <f t="shared" si="87"/>
        <v>0.19155435593389755</v>
      </c>
      <c r="Q193" s="25">
        <v>51.36829585310222</v>
      </c>
      <c r="R193" s="35">
        <f t="shared" si="88"/>
        <v>0.17340273036642925</v>
      </c>
      <c r="S193" s="25">
        <v>63.55187074405897</v>
      </c>
      <c r="T193" s="34">
        <f t="shared" si="89"/>
        <v>0.031190351522321157</v>
      </c>
      <c r="U193" s="25">
        <v>27.48043965549469</v>
      </c>
      <c r="V193" s="34">
        <f t="shared" si="90"/>
        <v>0.02574524399031926</v>
      </c>
      <c r="Y193" s="2"/>
    </row>
    <row r="194" spans="3:25" ht="15">
      <c r="C194" s="194"/>
      <c r="D194" s="17">
        <v>117</v>
      </c>
      <c r="E194" s="25">
        <v>0</v>
      </c>
      <c r="F194" s="34">
        <f t="shared" si="82"/>
        <v>0</v>
      </c>
      <c r="G194" s="25">
        <v>0</v>
      </c>
      <c r="H194" s="34">
        <f t="shared" si="83"/>
        <v>0</v>
      </c>
      <c r="I194" s="25">
        <v>0</v>
      </c>
      <c r="J194" s="34">
        <f t="shared" si="84"/>
        <v>0</v>
      </c>
      <c r="K194" s="25">
        <v>0</v>
      </c>
      <c r="L194" s="34">
        <f t="shared" si="85"/>
        <v>0</v>
      </c>
      <c r="M194" s="25">
        <v>0</v>
      </c>
      <c r="N194" s="24">
        <f t="shared" si="86"/>
        <v>0</v>
      </c>
      <c r="O194" s="25">
        <v>0</v>
      </c>
      <c r="P194" s="24">
        <f t="shared" si="87"/>
        <v>0</v>
      </c>
      <c r="Q194" s="25">
        <v>0</v>
      </c>
      <c r="R194" s="35">
        <f t="shared" si="88"/>
        <v>0</v>
      </c>
      <c r="S194" s="25">
        <v>0</v>
      </c>
      <c r="T194" s="34">
        <f t="shared" si="89"/>
        <v>0</v>
      </c>
      <c r="U194" s="25">
        <v>0</v>
      </c>
      <c r="V194" s="34">
        <f t="shared" si="90"/>
        <v>0</v>
      </c>
      <c r="Y194" s="2"/>
    </row>
    <row r="195" spans="3:25" ht="15">
      <c r="C195" s="194"/>
      <c r="D195" s="17">
        <v>118</v>
      </c>
      <c r="E195" s="25">
        <v>0</v>
      </c>
      <c r="F195" s="34">
        <f t="shared" si="82"/>
        <v>0</v>
      </c>
      <c r="G195" s="25">
        <v>0</v>
      </c>
      <c r="H195" s="34">
        <f t="shared" si="83"/>
        <v>0</v>
      </c>
      <c r="I195" s="25">
        <v>0</v>
      </c>
      <c r="J195" s="34">
        <f t="shared" si="84"/>
        <v>0</v>
      </c>
      <c r="K195" s="25">
        <v>0</v>
      </c>
      <c r="L195" s="34">
        <f t="shared" si="85"/>
        <v>0</v>
      </c>
      <c r="M195" s="25">
        <v>0</v>
      </c>
      <c r="N195" s="24">
        <f t="shared" si="86"/>
        <v>0</v>
      </c>
      <c r="O195" s="25">
        <v>0</v>
      </c>
      <c r="P195" s="24">
        <f t="shared" si="87"/>
        <v>0</v>
      </c>
      <c r="Q195" s="25">
        <v>0</v>
      </c>
      <c r="R195" s="35">
        <f t="shared" si="88"/>
        <v>0</v>
      </c>
      <c r="S195" s="25">
        <v>0</v>
      </c>
      <c r="T195" s="34">
        <f t="shared" si="89"/>
        <v>0</v>
      </c>
      <c r="U195" s="25">
        <v>0</v>
      </c>
      <c r="V195" s="34">
        <f t="shared" si="90"/>
        <v>0</v>
      </c>
      <c r="Y195" s="2"/>
    </row>
    <row r="196" spans="3:25" ht="15">
      <c r="C196" s="194"/>
      <c r="D196" s="17">
        <v>121</v>
      </c>
      <c r="E196" s="25">
        <v>0.137607747354</v>
      </c>
      <c r="F196" s="34">
        <f t="shared" si="82"/>
        <v>0.001281678351559554</v>
      </c>
      <c r="G196" s="25">
        <v>0.0913307718262</v>
      </c>
      <c r="H196" s="34">
        <f t="shared" si="83"/>
        <v>0.0005822672066715216</v>
      </c>
      <c r="I196" s="25">
        <v>0.151521767823</v>
      </c>
      <c r="J196" s="34">
        <f t="shared" si="84"/>
        <v>0.0004963123510113316</v>
      </c>
      <c r="K196" s="25">
        <v>0.12240072452839999</v>
      </c>
      <c r="L196" s="34">
        <f t="shared" si="85"/>
        <v>0.0016760621034856292</v>
      </c>
      <c r="M196" s="25">
        <v>1.9348756426968503</v>
      </c>
      <c r="N196" s="24">
        <f t="shared" si="86"/>
        <v>0.004069433327864606</v>
      </c>
      <c r="O196" s="25">
        <v>0.351801540623244</v>
      </c>
      <c r="P196" s="24">
        <f t="shared" si="87"/>
        <v>0.0018029705382308964</v>
      </c>
      <c r="Q196" s="25">
        <v>0.7479895873902</v>
      </c>
      <c r="R196" s="35">
        <f t="shared" si="88"/>
        <v>0.002524970598791755</v>
      </c>
      <c r="S196" s="25">
        <v>15.321147910528538</v>
      </c>
      <c r="T196" s="34">
        <f t="shared" si="89"/>
        <v>0.007519400821092814</v>
      </c>
      <c r="U196" s="25">
        <v>1.3398151101553102</v>
      </c>
      <c r="V196" s="34">
        <f t="shared" si="90"/>
        <v>0.0012552152492934343</v>
      </c>
      <c r="Y196" s="2"/>
    </row>
    <row r="197" spans="3:25" ht="15">
      <c r="C197" s="194"/>
      <c r="D197" s="17">
        <v>122</v>
      </c>
      <c r="E197" s="25">
        <v>4.731744993934701</v>
      </c>
      <c r="F197" s="34">
        <f t="shared" si="82"/>
        <v>0.04407146574549397</v>
      </c>
      <c r="G197" s="25">
        <v>2.2908905971408</v>
      </c>
      <c r="H197" s="34">
        <f t="shared" si="83"/>
        <v>0.014605268762270217</v>
      </c>
      <c r="I197" s="25">
        <v>1.3870770494656</v>
      </c>
      <c r="J197" s="34">
        <f t="shared" si="84"/>
        <v>0.004543396512231261</v>
      </c>
      <c r="K197" s="25">
        <v>0.116180233728</v>
      </c>
      <c r="L197" s="34">
        <f t="shared" si="85"/>
        <v>0.0015908834500438162</v>
      </c>
      <c r="M197" s="25">
        <v>12.30489686996075</v>
      </c>
      <c r="N197" s="24">
        <f t="shared" si="86"/>
        <v>0.025879677387825054</v>
      </c>
      <c r="O197" s="25">
        <v>0.4317458072968</v>
      </c>
      <c r="P197" s="24">
        <f t="shared" si="87"/>
        <v>0.002212682096791855</v>
      </c>
      <c r="Q197" s="25">
        <v>3.8014025604968005</v>
      </c>
      <c r="R197" s="35">
        <f t="shared" si="88"/>
        <v>0.01283230389999928</v>
      </c>
      <c r="S197" s="25">
        <v>18.16183907336174</v>
      </c>
      <c r="T197" s="34">
        <f t="shared" si="89"/>
        <v>0.00891357151815922</v>
      </c>
      <c r="U197" s="25">
        <v>12.185875733158463</v>
      </c>
      <c r="V197" s="34">
        <f t="shared" si="90"/>
        <v>0.011416423751544513</v>
      </c>
      <c r="Y197" s="2"/>
    </row>
    <row r="198" spans="3:25" ht="15">
      <c r="C198" s="194"/>
      <c r="D198" s="17">
        <v>123</v>
      </c>
      <c r="E198" s="25">
        <v>0</v>
      </c>
      <c r="F198" s="34">
        <f t="shared" si="82"/>
        <v>0</v>
      </c>
      <c r="G198" s="25">
        <v>0</v>
      </c>
      <c r="H198" s="34">
        <f t="shared" si="83"/>
        <v>0</v>
      </c>
      <c r="I198" s="25">
        <v>0</v>
      </c>
      <c r="J198" s="34">
        <f t="shared" si="84"/>
        <v>0</v>
      </c>
      <c r="K198" s="25">
        <v>0</v>
      </c>
      <c r="L198" s="34">
        <f t="shared" si="85"/>
        <v>0</v>
      </c>
      <c r="M198" s="25">
        <v>0</v>
      </c>
      <c r="N198" s="24">
        <f t="shared" si="86"/>
        <v>0</v>
      </c>
      <c r="O198" s="25">
        <v>0</v>
      </c>
      <c r="P198" s="24">
        <f t="shared" si="87"/>
        <v>0</v>
      </c>
      <c r="Q198" s="25">
        <v>0</v>
      </c>
      <c r="R198" s="35">
        <f t="shared" si="88"/>
        <v>0</v>
      </c>
      <c r="S198" s="25">
        <v>0</v>
      </c>
      <c r="T198" s="34">
        <f t="shared" si="89"/>
        <v>0</v>
      </c>
      <c r="U198" s="25">
        <v>0</v>
      </c>
      <c r="V198" s="34">
        <f t="shared" si="90"/>
        <v>0</v>
      </c>
      <c r="Y198" s="2"/>
    </row>
    <row r="199" spans="3:25" ht="15">
      <c r="C199" s="194"/>
      <c r="D199" s="17">
        <v>125</v>
      </c>
      <c r="E199" s="25">
        <v>0</v>
      </c>
      <c r="F199" s="34">
        <f t="shared" si="82"/>
        <v>0</v>
      </c>
      <c r="G199" s="25">
        <v>0</v>
      </c>
      <c r="H199" s="34">
        <f t="shared" si="83"/>
        <v>0</v>
      </c>
      <c r="I199" s="25">
        <v>0</v>
      </c>
      <c r="J199" s="34">
        <f t="shared" si="84"/>
        <v>0</v>
      </c>
      <c r="K199" s="25">
        <v>0</v>
      </c>
      <c r="L199" s="34">
        <f t="shared" si="85"/>
        <v>0</v>
      </c>
      <c r="M199" s="25">
        <v>0</v>
      </c>
      <c r="N199" s="24">
        <f t="shared" si="86"/>
        <v>0</v>
      </c>
      <c r="O199" s="25">
        <v>0</v>
      </c>
      <c r="P199" s="24">
        <f t="shared" si="87"/>
        <v>0</v>
      </c>
      <c r="Q199" s="25">
        <v>0</v>
      </c>
      <c r="R199" s="35">
        <f t="shared" si="88"/>
        <v>0</v>
      </c>
      <c r="S199" s="25">
        <v>0</v>
      </c>
      <c r="T199" s="34">
        <f t="shared" si="89"/>
        <v>0</v>
      </c>
      <c r="U199" s="25">
        <v>0</v>
      </c>
      <c r="V199" s="34">
        <f t="shared" si="90"/>
        <v>0</v>
      </c>
      <c r="Y199" s="2"/>
    </row>
    <row r="200" spans="3:25" ht="15">
      <c r="C200" s="194"/>
      <c r="D200" s="17">
        <v>126</v>
      </c>
      <c r="E200" s="25">
        <v>0</v>
      </c>
      <c r="F200" s="34">
        <f t="shared" si="82"/>
        <v>0</v>
      </c>
      <c r="G200" s="25">
        <v>0</v>
      </c>
      <c r="H200" s="34">
        <f t="shared" si="83"/>
        <v>0</v>
      </c>
      <c r="I200" s="25">
        <v>0</v>
      </c>
      <c r="J200" s="34">
        <f t="shared" si="84"/>
        <v>0</v>
      </c>
      <c r="K200" s="25">
        <v>0</v>
      </c>
      <c r="L200" s="34">
        <f t="shared" si="85"/>
        <v>0</v>
      </c>
      <c r="M200" s="25">
        <v>0</v>
      </c>
      <c r="N200" s="24">
        <f t="shared" si="86"/>
        <v>0</v>
      </c>
      <c r="O200" s="25">
        <v>0</v>
      </c>
      <c r="P200" s="24">
        <f t="shared" si="87"/>
        <v>0</v>
      </c>
      <c r="Q200" s="25">
        <v>0</v>
      </c>
      <c r="R200" s="35">
        <f t="shared" si="88"/>
        <v>0</v>
      </c>
      <c r="S200" s="25">
        <v>0</v>
      </c>
      <c r="T200" s="34">
        <f t="shared" si="89"/>
        <v>0</v>
      </c>
      <c r="U200" s="25">
        <v>0</v>
      </c>
      <c r="V200" s="34">
        <f t="shared" si="90"/>
        <v>0</v>
      </c>
      <c r="Y200" s="2"/>
    </row>
    <row r="201" spans="3:25" ht="15">
      <c r="C201" s="194"/>
      <c r="D201" s="17">
        <v>201</v>
      </c>
      <c r="E201" s="25">
        <v>0</v>
      </c>
      <c r="F201" s="34">
        <f t="shared" si="82"/>
        <v>0</v>
      </c>
      <c r="G201" s="25">
        <v>0</v>
      </c>
      <c r="H201" s="34">
        <f t="shared" si="83"/>
        <v>0</v>
      </c>
      <c r="I201" s="25">
        <v>0</v>
      </c>
      <c r="J201" s="34">
        <f t="shared" si="84"/>
        <v>0</v>
      </c>
      <c r="K201" s="25">
        <v>0</v>
      </c>
      <c r="L201" s="34">
        <f t="shared" si="85"/>
        <v>0</v>
      </c>
      <c r="M201" s="25">
        <v>0</v>
      </c>
      <c r="N201" s="24">
        <f t="shared" si="86"/>
        <v>0</v>
      </c>
      <c r="O201" s="25">
        <v>0</v>
      </c>
      <c r="P201" s="24">
        <f t="shared" si="87"/>
        <v>0</v>
      </c>
      <c r="Q201" s="25">
        <v>0</v>
      </c>
      <c r="R201" s="35">
        <f t="shared" si="88"/>
        <v>0</v>
      </c>
      <c r="S201" s="25">
        <v>0</v>
      </c>
      <c r="T201" s="34">
        <f t="shared" si="89"/>
        <v>0</v>
      </c>
      <c r="U201" s="25">
        <v>0.145307595897</v>
      </c>
      <c r="V201" s="34">
        <f t="shared" si="90"/>
        <v>0.00013613244754863207</v>
      </c>
      <c r="Y201" s="2"/>
    </row>
    <row r="202" spans="3:25" ht="15">
      <c r="C202" s="194"/>
      <c r="D202" s="17">
        <v>202</v>
      </c>
      <c r="E202" s="25">
        <v>0.0209344551304</v>
      </c>
      <c r="F202" s="34">
        <f t="shared" si="82"/>
        <v>0.00019498348354838167</v>
      </c>
      <c r="G202" s="25">
        <v>0.0123464849841</v>
      </c>
      <c r="H202" s="34">
        <f t="shared" si="83"/>
        <v>7.871337535156472E-05</v>
      </c>
      <c r="I202" s="25">
        <v>1.3118992528748277</v>
      </c>
      <c r="J202" s="34">
        <f t="shared" si="84"/>
        <v>0.004297150250021573</v>
      </c>
      <c r="K202" s="25">
        <v>0.0962351128742</v>
      </c>
      <c r="L202" s="34">
        <f t="shared" si="85"/>
        <v>0.0013177701875096658</v>
      </c>
      <c r="M202" s="25">
        <v>0.7105505043941429</v>
      </c>
      <c r="N202" s="24">
        <f t="shared" si="86"/>
        <v>0.0014944308770574396</v>
      </c>
      <c r="O202" s="25">
        <v>0.9843383770890015</v>
      </c>
      <c r="P202" s="24">
        <f t="shared" si="87"/>
        <v>0.0050446996064809875</v>
      </c>
      <c r="Q202" s="25">
        <v>1.19785639599451</v>
      </c>
      <c r="R202" s="35">
        <f t="shared" si="88"/>
        <v>0.0040435752481711865</v>
      </c>
      <c r="S202" s="25">
        <v>0.592101972485602</v>
      </c>
      <c r="T202" s="34">
        <f t="shared" si="89"/>
        <v>0.00029059520109582445</v>
      </c>
      <c r="U202" s="25">
        <v>0.0981528456475</v>
      </c>
      <c r="V202" s="34">
        <f t="shared" si="90"/>
        <v>9.195518671528127E-05</v>
      </c>
      <c r="Y202" s="2"/>
    </row>
    <row r="203" spans="3:25" ht="15.75" thickBot="1">
      <c r="C203" s="205"/>
      <c r="D203" s="18">
        <v>203</v>
      </c>
      <c r="E203" s="25">
        <v>0</v>
      </c>
      <c r="F203" s="34">
        <f t="shared" si="82"/>
        <v>0</v>
      </c>
      <c r="G203" s="25">
        <v>0</v>
      </c>
      <c r="H203" s="34">
        <f t="shared" si="83"/>
        <v>0</v>
      </c>
      <c r="I203" s="25">
        <v>0</v>
      </c>
      <c r="J203" s="34">
        <f t="shared" si="84"/>
        <v>0</v>
      </c>
      <c r="K203" s="25">
        <v>0</v>
      </c>
      <c r="L203" s="34">
        <f t="shared" si="85"/>
        <v>0</v>
      </c>
      <c r="M203" s="25">
        <v>0</v>
      </c>
      <c r="N203" s="24">
        <f t="shared" si="86"/>
        <v>0</v>
      </c>
      <c r="O203" s="25">
        <v>0</v>
      </c>
      <c r="P203" s="24">
        <f t="shared" si="87"/>
        <v>0</v>
      </c>
      <c r="Q203" s="36">
        <v>0</v>
      </c>
      <c r="R203" s="47">
        <f t="shared" si="88"/>
        <v>0</v>
      </c>
      <c r="S203" s="36">
        <v>0</v>
      </c>
      <c r="T203" s="48">
        <f t="shared" si="89"/>
        <v>0</v>
      </c>
      <c r="U203" s="25">
        <v>0</v>
      </c>
      <c r="V203" s="34">
        <f t="shared" si="90"/>
        <v>0</v>
      </c>
      <c r="Y203" s="2"/>
    </row>
    <row r="204" spans="3:22" ht="15.75" thickBot="1">
      <c r="C204" s="178" t="s">
        <v>167</v>
      </c>
      <c r="D204" s="179"/>
      <c r="E204" s="203">
        <f>SUM(E187:E203)</f>
        <v>107.365273967964</v>
      </c>
      <c r="F204" s="204"/>
      <c r="G204" s="203">
        <f>SUM(G187:G203)</f>
        <v>156.85371042666853</v>
      </c>
      <c r="H204" s="204"/>
      <c r="I204" s="203">
        <f>SUM(I187:I203)</f>
        <v>305.29517855891623</v>
      </c>
      <c r="J204" s="204"/>
      <c r="K204" s="203">
        <f>SUM(K187:K203)</f>
        <v>73.02875249899681</v>
      </c>
      <c r="L204" s="204"/>
      <c r="M204" s="203">
        <f>SUM(M187:M203)</f>
        <v>475.4656205934591</v>
      </c>
      <c r="N204" s="204"/>
      <c r="O204" s="203">
        <f>SUM(O187:O203)</f>
        <v>195.12328857488558</v>
      </c>
      <c r="P204" s="204"/>
      <c r="Q204" s="162">
        <f>SUM(Q187:Q203)</f>
        <v>296.2369493522526</v>
      </c>
      <c r="R204" s="163"/>
      <c r="S204" s="162">
        <f>SUM(S187:S203)</f>
        <v>2037.5490381561913</v>
      </c>
      <c r="T204" s="163"/>
      <c r="U204" s="162">
        <f>SUM(U187:U203)</f>
        <v>1067.3986879218505</v>
      </c>
      <c r="V204" s="163"/>
    </row>
    <row r="205" spans="3:22" ht="15.75" thickBot="1">
      <c r="C205" s="31" t="s">
        <v>168</v>
      </c>
      <c r="D205" s="33" t="s">
        <v>169</v>
      </c>
      <c r="E205" s="26">
        <f>SUM(E188:E200)</f>
        <v>81.13259097348596</v>
      </c>
      <c r="F205" s="51">
        <f>SUM(E201:E203,E187)</f>
        <v>26.232682994478044</v>
      </c>
      <c r="G205" s="26">
        <f>SUM(G188:G200)</f>
        <v>90.43237477411922</v>
      </c>
      <c r="H205" s="51">
        <f>SUM(G201:G203,G187)</f>
        <v>66.42133565254933</v>
      </c>
      <c r="I205" s="26">
        <f>SUM(I188:I200)</f>
        <v>217.19941922389495</v>
      </c>
      <c r="J205" s="51">
        <f>SUM(I201:I203,I187)</f>
        <v>88.09575933502126</v>
      </c>
      <c r="K205" s="26">
        <f>SUM(K188:K200)</f>
        <v>38.41053962885239</v>
      </c>
      <c r="L205" s="51">
        <f>SUM(K201:K203,K187)</f>
        <v>34.61821287014441</v>
      </c>
      <c r="M205" s="26">
        <f>SUM(M188:M200)</f>
        <v>194.32989090580517</v>
      </c>
      <c r="N205" s="51">
        <f>SUM(M201:M203,M187)</f>
        <v>281.1357296876539</v>
      </c>
      <c r="O205" s="26">
        <f>SUM(O188:O200)</f>
        <v>91.99772936276814</v>
      </c>
      <c r="P205" s="51">
        <f>SUM(O201:O203,O187)</f>
        <v>103.12555921211745</v>
      </c>
      <c r="Q205" s="52">
        <f>SUM(Q188:Q200)</f>
        <v>119.58856697054298</v>
      </c>
      <c r="R205" s="53">
        <f>SUM(Q201:Q203,Q187)</f>
        <v>176.64838238170964</v>
      </c>
      <c r="S205" s="43">
        <f>SUM(S188:S200)</f>
        <v>213.9695123597804</v>
      </c>
      <c r="T205" s="44">
        <f>SUM(S201:S203,S187)</f>
        <v>1823.579525796411</v>
      </c>
      <c r="U205" s="43">
        <f>SUM(U188:U200)</f>
        <v>82.64111504487042</v>
      </c>
      <c r="V205" s="44">
        <f>SUM(U201:U203,U187)</f>
        <v>984.7575728769801</v>
      </c>
    </row>
    <row r="206" spans="4:22" ht="15.75" thickBot="1">
      <c r="D206" s="30"/>
      <c r="E206" s="162"/>
      <c r="F206" s="163"/>
      <c r="G206" s="162"/>
      <c r="H206" s="163"/>
      <c r="I206" s="162"/>
      <c r="J206" s="163"/>
      <c r="K206" s="162"/>
      <c r="L206" s="163"/>
      <c r="M206" s="162"/>
      <c r="N206" s="163"/>
      <c r="O206" s="162"/>
      <c r="P206" s="163"/>
      <c r="Q206" s="162"/>
      <c r="R206" s="163"/>
      <c r="S206" s="162"/>
      <c r="T206" s="163"/>
      <c r="U206" s="162"/>
      <c r="V206" s="163"/>
    </row>
    <row r="207" spans="4:22" ht="15.75" thickBot="1">
      <c r="D207" s="11"/>
      <c r="E207" s="188"/>
      <c r="F207" s="181"/>
      <c r="G207" s="188"/>
      <c r="H207" s="181"/>
      <c r="I207" s="188"/>
      <c r="J207" s="181"/>
      <c r="K207" s="188"/>
      <c r="L207" s="181"/>
      <c r="M207" s="188"/>
      <c r="N207" s="181"/>
      <c r="O207" s="188"/>
      <c r="P207" s="181"/>
      <c r="Q207" s="170"/>
      <c r="R207" s="170"/>
      <c r="S207" s="168"/>
      <c r="T207" s="169"/>
      <c r="U207" s="168"/>
      <c r="V207" s="169"/>
    </row>
    <row r="209" ht="15.75" thickBot="1"/>
    <row r="210" spans="5:30" ht="15.75" thickBot="1">
      <c r="E210" s="178" t="s">
        <v>175</v>
      </c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9"/>
      <c r="Z210" s="4"/>
      <c r="AA210" s="5"/>
      <c r="AB210" s="164"/>
      <c r="AC210" s="165"/>
      <c r="AD210" s="64"/>
    </row>
    <row r="211" spans="5:30" ht="15.75" thickBot="1">
      <c r="E211" s="199" t="s">
        <v>30</v>
      </c>
      <c r="F211" s="200"/>
      <c r="G211" s="199" t="s">
        <v>31</v>
      </c>
      <c r="H211" s="200"/>
      <c r="I211" s="199" t="s">
        <v>32</v>
      </c>
      <c r="J211" s="200"/>
      <c r="K211" s="199" t="s">
        <v>33</v>
      </c>
      <c r="L211" s="200"/>
      <c r="M211" s="199" t="s">
        <v>34</v>
      </c>
      <c r="N211" s="200"/>
      <c r="O211" s="199" t="s">
        <v>35</v>
      </c>
      <c r="P211" s="200"/>
      <c r="Q211" s="197" t="s">
        <v>36</v>
      </c>
      <c r="R211" s="198"/>
      <c r="S211" s="201" t="s">
        <v>37</v>
      </c>
      <c r="T211" s="202"/>
      <c r="U211" s="201" t="s">
        <v>38</v>
      </c>
      <c r="V211" s="202"/>
      <c r="W211" s="197" t="s">
        <v>39</v>
      </c>
      <c r="X211" s="198"/>
      <c r="Y211" s="199" t="s">
        <v>40</v>
      </c>
      <c r="Z211" s="200"/>
      <c r="AA211" s="13" t="s">
        <v>41</v>
      </c>
      <c r="AB211" s="14"/>
      <c r="AC211" s="13" t="s">
        <v>42</v>
      </c>
      <c r="AD211" s="14"/>
    </row>
    <row r="212" spans="3:30" ht="15">
      <c r="C212" s="193" t="s">
        <v>164</v>
      </c>
      <c r="D212" s="12" t="s">
        <v>6</v>
      </c>
      <c r="E212" s="20" t="s">
        <v>165</v>
      </c>
      <c r="F212" s="21" t="s">
        <v>5</v>
      </c>
      <c r="G212" s="20" t="s">
        <v>165</v>
      </c>
      <c r="H212" s="21" t="s">
        <v>5</v>
      </c>
      <c r="I212" s="20" t="s">
        <v>165</v>
      </c>
      <c r="J212" s="21" t="s">
        <v>5</v>
      </c>
      <c r="K212" s="20" t="s">
        <v>165</v>
      </c>
      <c r="L212" s="21" t="s">
        <v>5</v>
      </c>
      <c r="M212" s="20" t="s">
        <v>165</v>
      </c>
      <c r="N212" s="21" t="s">
        <v>5</v>
      </c>
      <c r="O212" s="20" t="s">
        <v>165</v>
      </c>
      <c r="P212" s="21" t="s">
        <v>5</v>
      </c>
      <c r="Q212" s="19" t="s">
        <v>165</v>
      </c>
      <c r="R212" s="22" t="s">
        <v>5</v>
      </c>
      <c r="S212" s="20" t="s">
        <v>165</v>
      </c>
      <c r="T212" s="21" t="s">
        <v>5</v>
      </c>
      <c r="U212" s="20" t="s">
        <v>165</v>
      </c>
      <c r="V212" s="21" t="s">
        <v>5</v>
      </c>
      <c r="W212" s="19" t="s">
        <v>165</v>
      </c>
      <c r="X212" s="22" t="s">
        <v>5</v>
      </c>
      <c r="Y212" s="20" t="s">
        <v>165</v>
      </c>
      <c r="Z212" s="21" t="s">
        <v>5</v>
      </c>
      <c r="AA212" s="20" t="s">
        <v>165</v>
      </c>
      <c r="AB212" s="21" t="s">
        <v>5</v>
      </c>
      <c r="AC212" s="20" t="s">
        <v>165</v>
      </c>
      <c r="AD212" s="21" t="s">
        <v>5</v>
      </c>
    </row>
    <row r="213" spans="3:33" ht="15">
      <c r="C213" s="194"/>
      <c r="D213" s="17">
        <v>2</v>
      </c>
      <c r="E213" s="25">
        <v>253.26909985850375</v>
      </c>
      <c r="F213" s="34">
        <f>E213/$E$230</f>
        <v>0.44564934531652256</v>
      </c>
      <c r="G213" s="25">
        <v>63.23272959281127</v>
      </c>
      <c r="H213" s="34">
        <f aca="true" t="shared" si="91" ref="H213:H229">G213/$G$230</f>
        <v>0.4379061731291836</v>
      </c>
      <c r="I213" s="25">
        <v>392.88360400934647</v>
      </c>
      <c r="J213" s="34">
        <f aca="true" t="shared" si="92" ref="J213:J229">I213/$I$230</f>
        <v>0.518677159393014</v>
      </c>
      <c r="K213" s="25">
        <v>326.2721478245122</v>
      </c>
      <c r="L213" s="34">
        <f aca="true" t="shared" si="93" ref="L213:L229">K213/$K$230</f>
        <v>0.6693585483074601</v>
      </c>
      <c r="M213" s="25">
        <v>772.2067780351452</v>
      </c>
      <c r="N213" s="24">
        <f aca="true" t="shared" si="94" ref="N213:N229">M213/$M$230</f>
        <v>0.6646720005706248</v>
      </c>
      <c r="O213" s="25">
        <v>340.2067717885381</v>
      </c>
      <c r="P213" s="24">
        <f aca="true" t="shared" si="95" ref="P213:P229">O213/$O$230</f>
        <v>0.6459887697039776</v>
      </c>
      <c r="Q213" s="25">
        <v>274.28714018387205</v>
      </c>
      <c r="R213" s="35">
        <f aca="true" t="shared" si="96" ref="R213:R229">Q213/$Q$230</f>
        <v>0.614823939543737</v>
      </c>
      <c r="S213" s="25">
        <v>3208.614058363876</v>
      </c>
      <c r="T213" s="34">
        <f aca="true" t="shared" si="97" ref="T213:T229">S213/$S$230</f>
        <v>0.8222694295112228</v>
      </c>
      <c r="U213" s="25">
        <v>4856.968017349583</v>
      </c>
      <c r="V213" s="34">
        <f aca="true" t="shared" si="98" ref="V213:V229">U213/$U$230</f>
        <v>0.9399962779084731</v>
      </c>
      <c r="W213" s="25">
        <v>3016.882051195109</v>
      </c>
      <c r="X213" s="35">
        <f aca="true" t="shared" si="99" ref="X213:X229">W213/$W$230</f>
        <v>0.9368675087405988</v>
      </c>
      <c r="Y213" s="25">
        <v>999.8900580529861</v>
      </c>
      <c r="Z213" s="34">
        <f aca="true" t="shared" si="100" ref="Z213:Z229">Y213/$Y$230</f>
        <v>0.8845056200546147</v>
      </c>
      <c r="AA213" s="25">
        <v>322.1464896888604</v>
      </c>
      <c r="AB213" s="34">
        <f aca="true" t="shared" si="101" ref="AB213:AB229">AA213/$AA$230</f>
        <v>0.6252705123365899</v>
      </c>
      <c r="AC213" s="25">
        <v>231.90554465633573</v>
      </c>
      <c r="AD213" s="34">
        <f aca="true" t="shared" si="102" ref="AD213:AD229">AC213/$AC$230</f>
        <v>0.809205019263984</v>
      </c>
      <c r="AG213" s="2"/>
    </row>
    <row r="214" spans="3:33" ht="15">
      <c r="C214" s="194"/>
      <c r="D214" s="17">
        <v>111</v>
      </c>
      <c r="E214" s="25">
        <v>74.90755830200034</v>
      </c>
      <c r="F214" s="34">
        <f aca="true" t="shared" si="103" ref="F214:F229">E214/$E$204</f>
        <v>0.6976888851822937</v>
      </c>
      <c r="G214" s="25">
        <v>24.799607426722766</v>
      </c>
      <c r="H214" s="34">
        <f t="shared" si="91"/>
        <v>0.17174493736510904</v>
      </c>
      <c r="I214" s="25">
        <v>93.48329873732469</v>
      </c>
      <c r="J214" s="34">
        <f t="shared" si="92"/>
        <v>0.1234148010885448</v>
      </c>
      <c r="K214" s="25">
        <v>41.50006748523286</v>
      </c>
      <c r="L214" s="34">
        <f t="shared" si="93"/>
        <v>0.08513881773787788</v>
      </c>
      <c r="M214" s="25">
        <v>100.30234237861038</v>
      </c>
      <c r="N214" s="24">
        <f t="shared" si="94"/>
        <v>0.0863345938769738</v>
      </c>
      <c r="O214" s="25">
        <v>45.951922495526205</v>
      </c>
      <c r="P214" s="24">
        <f t="shared" si="95"/>
        <v>0.08725407117077733</v>
      </c>
      <c r="Q214" s="25">
        <v>57.71847025540721</v>
      </c>
      <c r="R214" s="35">
        <f t="shared" si="96"/>
        <v>0.12937791120312273</v>
      </c>
      <c r="S214" s="25">
        <v>167.13593623480938</v>
      </c>
      <c r="T214" s="34">
        <f t="shared" si="97"/>
        <v>0.04283181723909138</v>
      </c>
      <c r="U214" s="25">
        <v>69.90434969755839</v>
      </c>
      <c r="V214" s="34">
        <f t="shared" si="98"/>
        <v>0.013528981103148097</v>
      </c>
      <c r="W214" s="25">
        <v>36.77121292007177</v>
      </c>
      <c r="X214" s="35">
        <f t="shared" si="99"/>
        <v>0.011418992873172095</v>
      </c>
      <c r="Y214" s="25">
        <v>27.101481942749036</v>
      </c>
      <c r="Z214" s="34">
        <f t="shared" si="100"/>
        <v>0.023974048843777875</v>
      </c>
      <c r="AA214" s="25">
        <v>71.41440644218382</v>
      </c>
      <c r="AB214" s="34">
        <f t="shared" si="101"/>
        <v>0.1386118549590448</v>
      </c>
      <c r="AC214" s="25">
        <v>8.201298545569763</v>
      </c>
      <c r="AD214" s="34">
        <f t="shared" si="102"/>
        <v>0.028617392298197264</v>
      </c>
      <c r="AG214" s="2"/>
    </row>
    <row r="215" spans="3:33" ht="15">
      <c r="C215" s="194"/>
      <c r="D215" s="17">
        <v>112</v>
      </c>
      <c r="E215" s="25">
        <v>87.53059154319264</v>
      </c>
      <c r="F215" s="34">
        <f t="shared" si="103"/>
        <v>0.8152597977751196</v>
      </c>
      <c r="G215" s="25">
        <v>17.581366890200115</v>
      </c>
      <c r="H215" s="34">
        <f t="shared" si="91"/>
        <v>0.12175639329261129</v>
      </c>
      <c r="I215" s="25">
        <v>100.09650595573657</v>
      </c>
      <c r="J215" s="34">
        <f t="shared" si="92"/>
        <v>0.13214542639211854</v>
      </c>
      <c r="K215" s="25">
        <v>50.05322513381064</v>
      </c>
      <c r="L215" s="34">
        <f t="shared" si="93"/>
        <v>0.10268591523078485</v>
      </c>
      <c r="M215" s="25">
        <v>92.26499166938349</v>
      </c>
      <c r="N215" s="24">
        <f t="shared" si="94"/>
        <v>0.07941649612499263</v>
      </c>
      <c r="O215" s="25">
        <v>46.5005979415768</v>
      </c>
      <c r="P215" s="24">
        <f t="shared" si="95"/>
        <v>0.0882959028030451</v>
      </c>
      <c r="Q215" s="25">
        <v>40.262957984382965</v>
      </c>
      <c r="R215" s="35">
        <f t="shared" si="96"/>
        <v>0.0902507876564964</v>
      </c>
      <c r="S215" s="25">
        <v>159.94716168761582</v>
      </c>
      <c r="T215" s="34">
        <f t="shared" si="97"/>
        <v>0.04098955468015345</v>
      </c>
      <c r="U215" s="25">
        <v>94.881757041968</v>
      </c>
      <c r="V215" s="34">
        <f t="shared" si="98"/>
        <v>0.018362998920782594</v>
      </c>
      <c r="W215" s="25">
        <v>46.47521662619569</v>
      </c>
      <c r="X215" s="35">
        <f t="shared" si="99"/>
        <v>0.014432490127187841</v>
      </c>
      <c r="Y215" s="25">
        <v>39.77513376671656</v>
      </c>
      <c r="Z215" s="34">
        <f t="shared" si="100"/>
        <v>0.035185197684224345</v>
      </c>
      <c r="AA215" s="25">
        <v>25.587906338159378</v>
      </c>
      <c r="AB215" s="34">
        <f t="shared" si="101"/>
        <v>0.04966486929947397</v>
      </c>
      <c r="AC215" s="25">
        <v>11.599036620705638</v>
      </c>
      <c r="AD215" s="34">
        <f t="shared" si="102"/>
        <v>0.04047336887098155</v>
      </c>
      <c r="AG215" s="2"/>
    </row>
    <row r="216" spans="3:33" ht="15">
      <c r="C216" s="194"/>
      <c r="D216" s="17">
        <v>113</v>
      </c>
      <c r="E216" s="25">
        <v>9.014758173357999</v>
      </c>
      <c r="F216" s="34">
        <f t="shared" si="103"/>
        <v>0.08396344404660908</v>
      </c>
      <c r="G216" s="25">
        <v>0.43776214909894917</v>
      </c>
      <c r="H216" s="34">
        <f t="shared" si="91"/>
        <v>0.003031638024914894</v>
      </c>
      <c r="I216" s="25">
        <v>10.1191989535096</v>
      </c>
      <c r="J216" s="34">
        <f t="shared" si="92"/>
        <v>0.013359166213549234</v>
      </c>
      <c r="K216" s="25">
        <v>0</v>
      </c>
      <c r="L216" s="34">
        <f t="shared" si="93"/>
        <v>0</v>
      </c>
      <c r="M216" s="25">
        <v>0</v>
      </c>
      <c r="N216" s="24">
        <f t="shared" si="94"/>
        <v>0</v>
      </c>
      <c r="O216" s="25">
        <v>3.5009329734400003</v>
      </c>
      <c r="P216" s="24">
        <f t="shared" si="95"/>
        <v>0.006647614250707245</v>
      </c>
      <c r="Q216" s="25">
        <v>0</v>
      </c>
      <c r="R216" s="35">
        <f t="shared" si="96"/>
        <v>0</v>
      </c>
      <c r="S216" s="25">
        <v>3.2220363516100003</v>
      </c>
      <c r="T216" s="34">
        <f t="shared" si="97"/>
        <v>0.0008257091518366467</v>
      </c>
      <c r="U216" s="25">
        <v>0</v>
      </c>
      <c r="V216" s="34">
        <f t="shared" si="98"/>
        <v>0</v>
      </c>
      <c r="W216" s="25">
        <v>5.345703583799</v>
      </c>
      <c r="X216" s="35">
        <f t="shared" si="99"/>
        <v>0.0016600635735943016</v>
      </c>
      <c r="Y216" s="25">
        <v>0</v>
      </c>
      <c r="Z216" s="34">
        <f t="shared" si="100"/>
        <v>0</v>
      </c>
      <c r="AA216" s="25">
        <v>0</v>
      </c>
      <c r="AB216" s="34">
        <f t="shared" si="101"/>
        <v>0</v>
      </c>
      <c r="AC216" s="25">
        <v>0</v>
      </c>
      <c r="AD216" s="34">
        <f t="shared" si="102"/>
        <v>0</v>
      </c>
      <c r="AG216" s="2"/>
    </row>
    <row r="217" spans="3:33" ht="15">
      <c r="C217" s="194"/>
      <c r="D217" s="17">
        <v>114</v>
      </c>
      <c r="E217" s="25">
        <v>0</v>
      </c>
      <c r="F217" s="34">
        <f t="shared" si="103"/>
        <v>0</v>
      </c>
      <c r="G217" s="25">
        <v>0</v>
      </c>
      <c r="H217" s="34">
        <f t="shared" si="91"/>
        <v>0</v>
      </c>
      <c r="I217" s="25">
        <v>0</v>
      </c>
      <c r="J217" s="34">
        <f t="shared" si="92"/>
        <v>0</v>
      </c>
      <c r="K217" s="25">
        <v>0</v>
      </c>
      <c r="L217" s="34">
        <f t="shared" si="93"/>
        <v>0</v>
      </c>
      <c r="M217" s="25">
        <v>0</v>
      </c>
      <c r="N217" s="24">
        <f t="shared" si="94"/>
        <v>0</v>
      </c>
      <c r="O217" s="25">
        <v>0</v>
      </c>
      <c r="P217" s="24">
        <f t="shared" si="95"/>
        <v>0</v>
      </c>
      <c r="Q217" s="25">
        <v>0</v>
      </c>
      <c r="R217" s="35">
        <f t="shared" si="96"/>
        <v>0</v>
      </c>
      <c r="S217" s="25">
        <v>0</v>
      </c>
      <c r="T217" s="34">
        <f t="shared" si="97"/>
        <v>0</v>
      </c>
      <c r="U217" s="25">
        <v>0</v>
      </c>
      <c r="V217" s="34">
        <f t="shared" si="98"/>
        <v>0</v>
      </c>
      <c r="W217" s="25">
        <v>0</v>
      </c>
      <c r="X217" s="35">
        <f t="shared" si="99"/>
        <v>0</v>
      </c>
      <c r="Y217" s="25">
        <v>0</v>
      </c>
      <c r="Z217" s="34">
        <f t="shared" si="100"/>
        <v>0</v>
      </c>
      <c r="AA217" s="25">
        <v>0</v>
      </c>
      <c r="AB217" s="34">
        <f t="shared" si="101"/>
        <v>0</v>
      </c>
      <c r="AC217" s="25">
        <v>0</v>
      </c>
      <c r="AD217" s="34">
        <f t="shared" si="102"/>
        <v>0</v>
      </c>
      <c r="AG217" s="2"/>
    </row>
    <row r="218" spans="3:33" ht="15">
      <c r="C218" s="194"/>
      <c r="D218" s="17">
        <v>115</v>
      </c>
      <c r="E218" s="25">
        <v>0</v>
      </c>
      <c r="F218" s="34">
        <f t="shared" si="103"/>
        <v>0</v>
      </c>
      <c r="G218" s="25">
        <v>0</v>
      </c>
      <c r="H218" s="34">
        <f t="shared" si="91"/>
        <v>0</v>
      </c>
      <c r="I218" s="25">
        <v>0</v>
      </c>
      <c r="J218" s="34">
        <f t="shared" si="92"/>
        <v>0</v>
      </c>
      <c r="K218" s="25">
        <v>0</v>
      </c>
      <c r="L218" s="34">
        <f t="shared" si="93"/>
        <v>0</v>
      </c>
      <c r="M218" s="25">
        <v>0</v>
      </c>
      <c r="N218" s="24">
        <f t="shared" si="94"/>
        <v>0</v>
      </c>
      <c r="O218" s="25">
        <v>0</v>
      </c>
      <c r="P218" s="24">
        <f t="shared" si="95"/>
        <v>0</v>
      </c>
      <c r="Q218" s="25">
        <v>0</v>
      </c>
      <c r="R218" s="35">
        <f t="shared" si="96"/>
        <v>0</v>
      </c>
      <c r="S218" s="25">
        <v>0</v>
      </c>
      <c r="T218" s="34">
        <f t="shared" si="97"/>
        <v>0</v>
      </c>
      <c r="U218" s="25">
        <v>0</v>
      </c>
      <c r="V218" s="34">
        <f t="shared" si="98"/>
        <v>0</v>
      </c>
      <c r="W218" s="25">
        <v>0</v>
      </c>
      <c r="X218" s="35">
        <f t="shared" si="99"/>
        <v>0</v>
      </c>
      <c r="Y218" s="25">
        <v>0</v>
      </c>
      <c r="Z218" s="34">
        <f t="shared" si="100"/>
        <v>0</v>
      </c>
      <c r="AA218" s="25">
        <v>0</v>
      </c>
      <c r="AB218" s="34">
        <f t="shared" si="101"/>
        <v>0</v>
      </c>
      <c r="AC218" s="25">
        <v>0</v>
      </c>
      <c r="AD218" s="34">
        <f t="shared" si="102"/>
        <v>0</v>
      </c>
      <c r="AG218" s="2"/>
    </row>
    <row r="219" spans="3:33" ht="15">
      <c r="C219" s="194"/>
      <c r="D219" s="17">
        <v>116</v>
      </c>
      <c r="E219" s="25">
        <v>130.2709793297915</v>
      </c>
      <c r="F219" s="34">
        <f t="shared" si="103"/>
        <v>1.2133437052343587</v>
      </c>
      <c r="G219" s="25">
        <v>35.29301971509871</v>
      </c>
      <c r="H219" s="34">
        <f t="shared" si="91"/>
        <v>0.2444150569038339</v>
      </c>
      <c r="I219" s="25">
        <v>148.74222007394485</v>
      </c>
      <c r="J219" s="34">
        <f t="shared" si="92"/>
        <v>0.19636653553994815</v>
      </c>
      <c r="K219" s="25">
        <v>65.44031922397818</v>
      </c>
      <c r="L219" s="34">
        <f t="shared" si="93"/>
        <v>0.13425306869925832</v>
      </c>
      <c r="M219" s="25">
        <v>169.83530542043408</v>
      </c>
      <c r="N219" s="24">
        <f t="shared" si="94"/>
        <v>0.14618464306743664</v>
      </c>
      <c r="O219" s="25">
        <v>81.17713959383498</v>
      </c>
      <c r="P219" s="24">
        <f t="shared" si="95"/>
        <v>0.15414014323884262</v>
      </c>
      <c r="Q219" s="25">
        <v>71.40519048145742</v>
      </c>
      <c r="R219" s="35">
        <f t="shared" si="96"/>
        <v>0.16005715939234544</v>
      </c>
      <c r="S219" s="25">
        <v>269.3213253669781</v>
      </c>
      <c r="T219" s="34">
        <f t="shared" si="97"/>
        <v>0.06901880018491062</v>
      </c>
      <c r="U219" s="25">
        <v>87.72266474740921</v>
      </c>
      <c r="V219" s="34">
        <f t="shared" si="98"/>
        <v>0.0169774596118866</v>
      </c>
      <c r="W219" s="25">
        <v>42.97670905524944</v>
      </c>
      <c r="X219" s="35">
        <f t="shared" si="99"/>
        <v>0.01334605783826089</v>
      </c>
      <c r="Y219" s="25">
        <v>49.51083666134458</v>
      </c>
      <c r="Z219" s="34">
        <f t="shared" si="100"/>
        <v>0.043797428455123896</v>
      </c>
      <c r="AA219" s="25">
        <v>91.77267200284564</v>
      </c>
      <c r="AB219" s="34">
        <f t="shared" si="101"/>
        <v>0.17812624839444702</v>
      </c>
      <c r="AC219" s="25">
        <v>33.90134727868441</v>
      </c>
      <c r="AD219" s="34">
        <f t="shared" si="102"/>
        <v>0.11829445655720051</v>
      </c>
      <c r="AG219" s="2"/>
    </row>
    <row r="220" spans="3:33" ht="15">
      <c r="C220" s="194"/>
      <c r="D220" s="17">
        <v>117</v>
      </c>
      <c r="E220" s="25">
        <v>0.10518574033299999</v>
      </c>
      <c r="F220" s="34">
        <f t="shared" si="103"/>
        <v>0.0009796998270072469</v>
      </c>
      <c r="G220" s="25">
        <v>0</v>
      </c>
      <c r="H220" s="34">
        <f t="shared" si="91"/>
        <v>0</v>
      </c>
      <c r="I220" s="25">
        <v>0</v>
      </c>
      <c r="J220" s="34">
        <f t="shared" si="92"/>
        <v>0</v>
      </c>
      <c r="K220" s="25">
        <v>0</v>
      </c>
      <c r="L220" s="34">
        <f t="shared" si="93"/>
        <v>0</v>
      </c>
      <c r="M220" s="25">
        <v>0.1834433375057</v>
      </c>
      <c r="N220" s="24">
        <f t="shared" si="94"/>
        <v>0.00015789766886210442</v>
      </c>
      <c r="O220" s="25">
        <v>0</v>
      </c>
      <c r="P220" s="24">
        <f t="shared" si="95"/>
        <v>0</v>
      </c>
      <c r="Q220" s="25">
        <v>0</v>
      </c>
      <c r="R220" s="35">
        <f t="shared" si="96"/>
        <v>0</v>
      </c>
      <c r="S220" s="25">
        <v>0.5412725918622601</v>
      </c>
      <c r="T220" s="34">
        <f t="shared" si="97"/>
        <v>0.00013871157366541952</v>
      </c>
      <c r="U220" s="25">
        <v>0.034960211797099995</v>
      </c>
      <c r="V220" s="34">
        <f t="shared" si="98"/>
        <v>6.766045987286268E-06</v>
      </c>
      <c r="W220" s="25">
        <v>0</v>
      </c>
      <c r="X220" s="35">
        <f t="shared" si="99"/>
        <v>0</v>
      </c>
      <c r="Y220" s="25">
        <v>0</v>
      </c>
      <c r="Z220" s="34">
        <f t="shared" si="100"/>
        <v>0</v>
      </c>
      <c r="AA220" s="25">
        <v>0</v>
      </c>
      <c r="AB220" s="34">
        <f t="shared" si="101"/>
        <v>0</v>
      </c>
      <c r="AC220" s="25">
        <v>0</v>
      </c>
      <c r="AD220" s="34">
        <f t="shared" si="102"/>
        <v>0</v>
      </c>
      <c r="AG220" s="2"/>
    </row>
    <row r="221" spans="3:33" ht="15">
      <c r="C221" s="194"/>
      <c r="D221" s="17">
        <v>118</v>
      </c>
      <c r="E221" s="25">
        <v>0</v>
      </c>
      <c r="F221" s="34">
        <f t="shared" si="103"/>
        <v>0</v>
      </c>
      <c r="G221" s="25">
        <v>0</v>
      </c>
      <c r="H221" s="34">
        <f t="shared" si="91"/>
        <v>0</v>
      </c>
      <c r="I221" s="25">
        <v>0</v>
      </c>
      <c r="J221" s="34">
        <f t="shared" si="92"/>
        <v>0</v>
      </c>
      <c r="K221" s="25">
        <v>0</v>
      </c>
      <c r="L221" s="34">
        <f t="shared" si="93"/>
        <v>0</v>
      </c>
      <c r="M221" s="25">
        <v>0</v>
      </c>
      <c r="N221" s="24">
        <f t="shared" si="94"/>
        <v>0</v>
      </c>
      <c r="O221" s="25">
        <v>0</v>
      </c>
      <c r="P221" s="24">
        <f t="shared" si="95"/>
        <v>0</v>
      </c>
      <c r="Q221" s="25">
        <v>0</v>
      </c>
      <c r="R221" s="35">
        <f t="shared" si="96"/>
        <v>0</v>
      </c>
      <c r="S221" s="25">
        <v>4.17282455403</v>
      </c>
      <c r="T221" s="34">
        <f t="shared" si="97"/>
        <v>0.001069367023605914</v>
      </c>
      <c r="U221" s="25">
        <v>0</v>
      </c>
      <c r="V221" s="34">
        <f t="shared" si="98"/>
        <v>0</v>
      </c>
      <c r="W221" s="25">
        <v>27.7805510098</v>
      </c>
      <c r="X221" s="35">
        <f t="shared" si="99"/>
        <v>0.008627017952419528</v>
      </c>
      <c r="Y221" s="25">
        <v>0</v>
      </c>
      <c r="Z221" s="34">
        <f t="shared" si="100"/>
        <v>0</v>
      </c>
      <c r="AA221" s="25">
        <v>0</v>
      </c>
      <c r="AB221" s="34">
        <f t="shared" si="101"/>
        <v>0</v>
      </c>
      <c r="AC221" s="25">
        <v>0</v>
      </c>
      <c r="AD221" s="34">
        <f t="shared" si="102"/>
        <v>0</v>
      </c>
      <c r="AG221" s="2"/>
    </row>
    <row r="222" spans="3:33" ht="15">
      <c r="C222" s="194"/>
      <c r="D222" s="17">
        <v>121</v>
      </c>
      <c r="E222" s="25">
        <v>0.11600349152799999</v>
      </c>
      <c r="F222" s="34">
        <f t="shared" si="103"/>
        <v>0.0010804563453413578</v>
      </c>
      <c r="G222" s="25">
        <v>0</v>
      </c>
      <c r="H222" s="34">
        <f t="shared" si="91"/>
        <v>0</v>
      </c>
      <c r="I222" s="25">
        <v>0.9490427109394001</v>
      </c>
      <c r="J222" s="34">
        <f t="shared" si="92"/>
        <v>0.001252907406746816</v>
      </c>
      <c r="K222" s="25">
        <v>0.5271305873847999</v>
      </c>
      <c r="L222" s="34">
        <f t="shared" si="93"/>
        <v>0.001081426554773304</v>
      </c>
      <c r="M222" s="25">
        <v>3.158180746122982</v>
      </c>
      <c r="N222" s="24">
        <f t="shared" si="94"/>
        <v>0.002718383695142407</v>
      </c>
      <c r="O222" s="25">
        <v>0.45840469874136</v>
      </c>
      <c r="P222" s="24">
        <f t="shared" si="95"/>
        <v>0.0008704244357326173</v>
      </c>
      <c r="Q222" s="25">
        <v>0.45762260466294447</v>
      </c>
      <c r="R222" s="35">
        <f t="shared" si="96"/>
        <v>0.0010257766092662093</v>
      </c>
      <c r="S222" s="25">
        <v>11.837169731514166</v>
      </c>
      <c r="T222" s="34">
        <f t="shared" si="97"/>
        <v>0.0030335037574206903</v>
      </c>
      <c r="U222" s="25">
        <v>22.659170667168567</v>
      </c>
      <c r="V222" s="34">
        <f t="shared" si="98"/>
        <v>0.004385356463445343</v>
      </c>
      <c r="W222" s="25">
        <v>12.616236199787997</v>
      </c>
      <c r="X222" s="35">
        <f t="shared" si="99"/>
        <v>0.003917866717227497</v>
      </c>
      <c r="Y222" s="25">
        <v>5.103937234164604</v>
      </c>
      <c r="Z222" s="34">
        <f t="shared" si="100"/>
        <v>0.004514957551248469</v>
      </c>
      <c r="AA222" s="25">
        <v>0.3634664143898</v>
      </c>
      <c r="AB222" s="34">
        <f t="shared" si="101"/>
        <v>0.0007054704565061482</v>
      </c>
      <c r="AC222" s="25">
        <v>0.16911268280650002</v>
      </c>
      <c r="AD222" s="34">
        <f t="shared" si="102"/>
        <v>0.0005900972827148795</v>
      </c>
      <c r="AG222" s="2"/>
    </row>
    <row r="223" spans="3:33" ht="15">
      <c r="C223" s="194"/>
      <c r="D223" s="17">
        <v>122</v>
      </c>
      <c r="E223" s="25">
        <v>2.1264173807377005</v>
      </c>
      <c r="F223" s="34">
        <f t="shared" si="103"/>
        <v>0.019805448280904938</v>
      </c>
      <c r="G223" s="25">
        <v>2.82997315605986</v>
      </c>
      <c r="H223" s="34">
        <f t="shared" si="91"/>
        <v>0.01959843775223297</v>
      </c>
      <c r="I223" s="25">
        <v>7.097402291085025</v>
      </c>
      <c r="J223" s="34">
        <f t="shared" si="92"/>
        <v>0.009369850056969735</v>
      </c>
      <c r="K223" s="25">
        <v>1.7969659407176601</v>
      </c>
      <c r="L223" s="34">
        <f t="shared" si="93"/>
        <v>0.0036865375161709013</v>
      </c>
      <c r="M223" s="25">
        <v>19.181174658228297</v>
      </c>
      <c r="N223" s="24">
        <f t="shared" si="94"/>
        <v>0.016510072296722213</v>
      </c>
      <c r="O223" s="25">
        <v>6.8155099107633275</v>
      </c>
      <c r="P223" s="24">
        <f t="shared" si="95"/>
        <v>0.01294137338599443</v>
      </c>
      <c r="Q223" s="25">
        <v>1.3479479002167503</v>
      </c>
      <c r="R223" s="35">
        <f t="shared" si="96"/>
        <v>0.003021470994795478</v>
      </c>
      <c r="S223" s="25">
        <v>38.98749965437376</v>
      </c>
      <c r="T223" s="34">
        <f t="shared" si="97"/>
        <v>0.00999130107758049</v>
      </c>
      <c r="U223" s="25">
        <v>26.81145306809179</v>
      </c>
      <c r="V223" s="34">
        <f t="shared" si="98"/>
        <v>0.005188970979281213</v>
      </c>
      <c r="W223" s="25">
        <v>25.992613881898148</v>
      </c>
      <c r="X223" s="35">
        <f t="shared" si="99"/>
        <v>0.008071789019243743</v>
      </c>
      <c r="Y223" s="25">
        <v>5.349107926582072</v>
      </c>
      <c r="Z223" s="34">
        <f t="shared" si="100"/>
        <v>0.004731836250630875</v>
      </c>
      <c r="AA223" s="25">
        <v>2.54810941802644</v>
      </c>
      <c r="AB223" s="34">
        <f t="shared" si="101"/>
        <v>0.004945755214771709</v>
      </c>
      <c r="AC223" s="25">
        <v>0.808072244467</v>
      </c>
      <c r="AD223" s="34">
        <f t="shared" si="102"/>
        <v>0.0028196657269218286</v>
      </c>
      <c r="AG223" s="2"/>
    </row>
    <row r="224" spans="3:33" ht="15">
      <c r="C224" s="194"/>
      <c r="D224" s="17">
        <v>123</v>
      </c>
      <c r="E224" s="25">
        <v>0</v>
      </c>
      <c r="F224" s="34">
        <f t="shared" si="103"/>
        <v>0</v>
      </c>
      <c r="G224" s="25">
        <v>0</v>
      </c>
      <c r="H224" s="34">
        <f t="shared" si="91"/>
        <v>0</v>
      </c>
      <c r="I224" s="25">
        <v>0</v>
      </c>
      <c r="J224" s="34">
        <f t="shared" si="92"/>
        <v>0</v>
      </c>
      <c r="K224" s="25">
        <v>0</v>
      </c>
      <c r="L224" s="34">
        <f t="shared" si="93"/>
        <v>0</v>
      </c>
      <c r="M224" s="25">
        <v>0</v>
      </c>
      <c r="N224" s="24">
        <f t="shared" si="94"/>
        <v>0</v>
      </c>
      <c r="O224" s="25">
        <v>0</v>
      </c>
      <c r="P224" s="24">
        <f t="shared" si="95"/>
        <v>0</v>
      </c>
      <c r="Q224" s="25">
        <v>0</v>
      </c>
      <c r="R224" s="35">
        <f t="shared" si="96"/>
        <v>0</v>
      </c>
      <c r="S224" s="25">
        <v>26.528235775672098</v>
      </c>
      <c r="T224" s="34">
        <f t="shared" si="97"/>
        <v>0.0067983736592876765</v>
      </c>
      <c r="U224" s="25">
        <v>0</v>
      </c>
      <c r="V224" s="34">
        <f t="shared" si="98"/>
        <v>0</v>
      </c>
      <c r="W224" s="25">
        <v>0.826872136596</v>
      </c>
      <c r="X224" s="35">
        <f t="shared" si="99"/>
        <v>0.00025677823180154913</v>
      </c>
      <c r="Y224" s="25">
        <v>0</v>
      </c>
      <c r="Z224" s="34">
        <f t="shared" si="100"/>
        <v>0</v>
      </c>
      <c r="AA224" s="25">
        <v>0</v>
      </c>
      <c r="AB224" s="34">
        <f t="shared" si="101"/>
        <v>0</v>
      </c>
      <c r="AC224" s="25">
        <v>0</v>
      </c>
      <c r="AD224" s="34">
        <f t="shared" si="102"/>
        <v>0</v>
      </c>
      <c r="AG224" s="2"/>
    </row>
    <row r="225" spans="3:33" ht="15">
      <c r="C225" s="194"/>
      <c r="D225" s="17">
        <v>125</v>
      </c>
      <c r="E225" s="25">
        <v>0</v>
      </c>
      <c r="F225" s="34">
        <f t="shared" si="103"/>
        <v>0</v>
      </c>
      <c r="G225" s="25">
        <v>0</v>
      </c>
      <c r="H225" s="34">
        <f t="shared" si="91"/>
        <v>0</v>
      </c>
      <c r="I225" s="25">
        <v>0</v>
      </c>
      <c r="J225" s="34">
        <f t="shared" si="92"/>
        <v>0</v>
      </c>
      <c r="K225" s="25">
        <v>0</v>
      </c>
      <c r="L225" s="34">
        <f t="shared" si="93"/>
        <v>0</v>
      </c>
      <c r="M225" s="25">
        <v>0</v>
      </c>
      <c r="N225" s="24">
        <f t="shared" si="94"/>
        <v>0</v>
      </c>
      <c r="O225" s="25">
        <v>0</v>
      </c>
      <c r="P225" s="24">
        <f t="shared" si="95"/>
        <v>0</v>
      </c>
      <c r="Q225" s="25">
        <v>0</v>
      </c>
      <c r="R225" s="35">
        <f t="shared" si="96"/>
        <v>0</v>
      </c>
      <c r="S225" s="25">
        <v>0</v>
      </c>
      <c r="T225" s="34">
        <f t="shared" si="97"/>
        <v>0</v>
      </c>
      <c r="U225" s="25">
        <v>0</v>
      </c>
      <c r="V225" s="34">
        <f t="shared" si="98"/>
        <v>0</v>
      </c>
      <c r="W225" s="25">
        <v>0.6377036358644799</v>
      </c>
      <c r="X225" s="35">
        <f t="shared" si="99"/>
        <v>0.00019803353479149296</v>
      </c>
      <c r="Y225" s="25">
        <v>0.33778822169341</v>
      </c>
      <c r="Z225" s="34">
        <f t="shared" si="100"/>
        <v>0.0002988084320568798</v>
      </c>
      <c r="AA225" s="25">
        <v>0</v>
      </c>
      <c r="AB225" s="34">
        <f t="shared" si="101"/>
        <v>0</v>
      </c>
      <c r="AC225" s="25">
        <v>0</v>
      </c>
      <c r="AD225" s="34">
        <f t="shared" si="102"/>
        <v>0</v>
      </c>
      <c r="AG225" s="2"/>
    </row>
    <row r="226" spans="3:33" ht="15">
      <c r="C226" s="194"/>
      <c r="D226" s="17">
        <v>126</v>
      </c>
      <c r="E226" s="25">
        <v>0</v>
      </c>
      <c r="F226" s="34">
        <f t="shared" si="103"/>
        <v>0</v>
      </c>
      <c r="G226" s="25">
        <v>0</v>
      </c>
      <c r="H226" s="34">
        <f t="shared" si="91"/>
        <v>0</v>
      </c>
      <c r="I226" s="25">
        <v>0</v>
      </c>
      <c r="J226" s="34">
        <f t="shared" si="92"/>
        <v>0</v>
      </c>
      <c r="K226" s="25">
        <v>0</v>
      </c>
      <c r="L226" s="34">
        <f t="shared" si="93"/>
        <v>0</v>
      </c>
      <c r="M226" s="25">
        <v>0</v>
      </c>
      <c r="N226" s="24">
        <f t="shared" si="94"/>
        <v>0</v>
      </c>
      <c r="O226" s="25">
        <v>0</v>
      </c>
      <c r="P226" s="24">
        <f t="shared" si="95"/>
        <v>0</v>
      </c>
      <c r="Q226" s="25">
        <v>0</v>
      </c>
      <c r="R226" s="35">
        <f t="shared" si="96"/>
        <v>0</v>
      </c>
      <c r="S226" s="25">
        <v>0</v>
      </c>
      <c r="T226" s="34">
        <f t="shared" si="97"/>
        <v>0</v>
      </c>
      <c r="U226" s="25">
        <v>0</v>
      </c>
      <c r="V226" s="34">
        <f t="shared" si="98"/>
        <v>0</v>
      </c>
      <c r="W226" s="25">
        <v>0</v>
      </c>
      <c r="X226" s="35">
        <f t="shared" si="99"/>
        <v>0</v>
      </c>
      <c r="Y226" s="25">
        <v>0</v>
      </c>
      <c r="Z226" s="34">
        <f t="shared" si="100"/>
        <v>0</v>
      </c>
      <c r="AA226" s="25">
        <v>0</v>
      </c>
      <c r="AB226" s="34">
        <f t="shared" si="101"/>
        <v>0</v>
      </c>
      <c r="AC226" s="25">
        <v>0</v>
      </c>
      <c r="AD226" s="34">
        <f t="shared" si="102"/>
        <v>0</v>
      </c>
      <c r="AG226" s="2"/>
    </row>
    <row r="227" spans="3:33" ht="15">
      <c r="C227" s="194"/>
      <c r="D227" s="17">
        <v>201</v>
      </c>
      <c r="E227" s="25">
        <v>9.205339516047001</v>
      </c>
      <c r="F227" s="34">
        <f t="shared" si="103"/>
        <v>0.08573851838531814</v>
      </c>
      <c r="G227" s="25">
        <v>0</v>
      </c>
      <c r="H227" s="34">
        <f t="shared" si="91"/>
        <v>0</v>
      </c>
      <c r="I227" s="25">
        <v>0</v>
      </c>
      <c r="J227" s="34">
        <f t="shared" si="92"/>
        <v>0</v>
      </c>
      <c r="K227" s="25">
        <v>0</v>
      </c>
      <c r="L227" s="34">
        <f t="shared" si="93"/>
        <v>0</v>
      </c>
      <c r="M227" s="25">
        <v>0.909251887473</v>
      </c>
      <c r="N227" s="24">
        <f t="shared" si="94"/>
        <v>0.0007826326940655132</v>
      </c>
      <c r="O227" s="25">
        <v>0</v>
      </c>
      <c r="P227" s="24">
        <f t="shared" si="95"/>
        <v>0</v>
      </c>
      <c r="Q227" s="25">
        <v>0</v>
      </c>
      <c r="R227" s="35">
        <f t="shared" si="96"/>
        <v>0</v>
      </c>
      <c r="S227" s="25">
        <v>0.30659772062</v>
      </c>
      <c r="T227" s="34">
        <f t="shared" si="97"/>
        <v>7.857159765490822E-05</v>
      </c>
      <c r="U227" s="25">
        <v>0.2121086595938</v>
      </c>
      <c r="V227" s="34">
        <f t="shared" si="98"/>
        <v>4.1050579253994856E-05</v>
      </c>
      <c r="W227" s="25">
        <v>0</v>
      </c>
      <c r="X227" s="35">
        <f t="shared" si="99"/>
        <v>0</v>
      </c>
      <c r="Y227" s="25">
        <v>0</v>
      </c>
      <c r="Z227" s="34">
        <f t="shared" si="100"/>
        <v>0</v>
      </c>
      <c r="AA227" s="25">
        <v>0</v>
      </c>
      <c r="AB227" s="34">
        <f t="shared" si="101"/>
        <v>0</v>
      </c>
      <c r="AC227" s="25">
        <v>0</v>
      </c>
      <c r="AD227" s="34">
        <f t="shared" si="102"/>
        <v>0</v>
      </c>
      <c r="AG227" s="2"/>
    </row>
    <row r="228" spans="3:33" ht="15">
      <c r="C228" s="194"/>
      <c r="D228" s="17">
        <v>202</v>
      </c>
      <c r="E228" s="25">
        <v>1.7688247140666473</v>
      </c>
      <c r="F228" s="34">
        <f t="shared" si="103"/>
        <v>0.016474830722216897</v>
      </c>
      <c r="G228" s="25">
        <v>0.22343603678567975</v>
      </c>
      <c r="H228" s="34">
        <f t="shared" si="91"/>
        <v>0.001547363532114421</v>
      </c>
      <c r="I228" s="25">
        <v>4.101071855489583</v>
      </c>
      <c r="J228" s="34">
        <f t="shared" si="92"/>
        <v>0.0054141539091088434</v>
      </c>
      <c r="K228" s="25">
        <v>1.8501692578726834</v>
      </c>
      <c r="L228" s="34">
        <f t="shared" si="93"/>
        <v>0.0037956859536746193</v>
      </c>
      <c r="M228" s="25">
        <v>2.872781091212179</v>
      </c>
      <c r="N228" s="24">
        <f t="shared" si="94"/>
        <v>0.002472727784073603</v>
      </c>
      <c r="O228" s="25">
        <v>0.9894659949351698</v>
      </c>
      <c r="P228" s="24">
        <f t="shared" si="95"/>
        <v>0.0018788101053126278</v>
      </c>
      <c r="Q228" s="25">
        <v>0.6437353285360901</v>
      </c>
      <c r="R228" s="35">
        <f t="shared" si="96"/>
        <v>0.0014429546002365321</v>
      </c>
      <c r="S228" s="25">
        <v>4.77489140526654</v>
      </c>
      <c r="T228" s="34">
        <f t="shared" si="97"/>
        <v>0.0012236583024225155</v>
      </c>
      <c r="U228" s="25">
        <v>2.54630046219241</v>
      </c>
      <c r="V228" s="34">
        <f t="shared" si="98"/>
        <v>0.0004927998183944425</v>
      </c>
      <c r="W228" s="25">
        <v>0.8905684050128501</v>
      </c>
      <c r="X228" s="35">
        <f t="shared" si="99"/>
        <v>0.00027655857564499737</v>
      </c>
      <c r="Y228" s="25">
        <v>1.5248787839526001</v>
      </c>
      <c r="Z228" s="34">
        <f t="shared" si="100"/>
        <v>0.00134891215633694</v>
      </c>
      <c r="AA228" s="25">
        <v>0.42400054168863105</v>
      </c>
      <c r="AB228" s="34">
        <f t="shared" si="101"/>
        <v>0.0008229642240978591</v>
      </c>
      <c r="AC228" s="25">
        <v>0</v>
      </c>
      <c r="AD228" s="34">
        <f t="shared" si="102"/>
        <v>0</v>
      </c>
      <c r="AG228" s="2"/>
    </row>
    <row r="229" spans="3:33" ht="15.75" thickBot="1">
      <c r="C229" s="194"/>
      <c r="D229" s="18">
        <v>203</v>
      </c>
      <c r="E229" s="25">
        <v>0</v>
      </c>
      <c r="F229" s="34">
        <f t="shared" si="103"/>
        <v>0</v>
      </c>
      <c r="G229" s="25">
        <v>0</v>
      </c>
      <c r="H229" s="34">
        <f t="shared" si="91"/>
        <v>0</v>
      </c>
      <c r="I229" s="25">
        <v>0</v>
      </c>
      <c r="J229" s="34">
        <f t="shared" si="92"/>
        <v>0</v>
      </c>
      <c r="K229" s="25">
        <v>0</v>
      </c>
      <c r="L229" s="34">
        <f t="shared" si="93"/>
        <v>0</v>
      </c>
      <c r="M229" s="25">
        <v>0.8719812357226001</v>
      </c>
      <c r="N229" s="24">
        <f t="shared" si="94"/>
        <v>0.0007505522211065179</v>
      </c>
      <c r="O229" s="25">
        <v>1.044279630613</v>
      </c>
      <c r="P229" s="24">
        <f t="shared" si="95"/>
        <v>0.00198289090561055</v>
      </c>
      <c r="Q229" s="25">
        <v>0</v>
      </c>
      <c r="R229" s="35">
        <f t="shared" si="96"/>
        <v>0</v>
      </c>
      <c r="S229" s="25">
        <v>6.75540114889009</v>
      </c>
      <c r="T229" s="34">
        <f t="shared" si="97"/>
        <v>0.0017312022411476232</v>
      </c>
      <c r="U229" s="25">
        <v>5.266930249115401</v>
      </c>
      <c r="V229" s="34">
        <f t="shared" si="98"/>
        <v>0.0010193385693475691</v>
      </c>
      <c r="W229" s="25">
        <v>2.9846007359148</v>
      </c>
      <c r="X229" s="35">
        <f t="shared" si="99"/>
        <v>0.0009268428160571205</v>
      </c>
      <c r="Y229" s="25">
        <v>1.8575460451157302</v>
      </c>
      <c r="Z229" s="34">
        <f t="shared" si="100"/>
        <v>0.0016431905719858854</v>
      </c>
      <c r="AA229" s="25">
        <v>0.95433899697585</v>
      </c>
      <c r="AB229" s="34">
        <f t="shared" si="101"/>
        <v>0.0018523251150686407</v>
      </c>
      <c r="AC229" s="25">
        <v>0</v>
      </c>
      <c r="AD229" s="34">
        <f t="shared" si="102"/>
        <v>0</v>
      </c>
      <c r="AG229" s="2"/>
    </row>
    <row r="230" spans="3:30" ht="15.75" thickBot="1">
      <c r="C230" s="188" t="s">
        <v>167</v>
      </c>
      <c r="D230" s="189"/>
      <c r="E230" s="185">
        <f>SUM(E213:E229)</f>
        <v>568.3147580495587</v>
      </c>
      <c r="F230" s="186"/>
      <c r="G230" s="185">
        <f>SUM(G213:G229)</f>
        <v>144.39789496677733</v>
      </c>
      <c r="H230" s="186"/>
      <c r="I230" s="185">
        <f>SUM(I213:I229)</f>
        <v>757.4723445873761</v>
      </c>
      <c r="J230" s="186"/>
      <c r="K230" s="185">
        <f>SUM(K213:K229)</f>
        <v>487.44002545350907</v>
      </c>
      <c r="L230" s="186"/>
      <c r="M230" s="185">
        <f>SUM(M213:M229)</f>
        <v>1161.7862304598377</v>
      </c>
      <c r="N230" s="186"/>
      <c r="O230" s="185">
        <f>SUM(O213:O229)</f>
        <v>526.6450250279689</v>
      </c>
      <c r="P230" s="186"/>
      <c r="Q230" s="162">
        <f>SUM(Q213:Q229)</f>
        <v>446.1230647385355</v>
      </c>
      <c r="R230" s="196"/>
      <c r="S230" s="175">
        <f>SUM(S213:S229)</f>
        <v>3902.144410587118</v>
      </c>
      <c r="T230" s="181"/>
      <c r="U230" s="175">
        <f>SUM(U213:U229)</f>
        <v>5167.007712154476</v>
      </c>
      <c r="V230" s="181"/>
      <c r="W230" s="162">
        <f>SUM(W213:W229)</f>
        <v>3220.1800393852996</v>
      </c>
      <c r="X230" s="196"/>
      <c r="Y230" s="162">
        <f>SUM(Y213:Y229)</f>
        <v>1130.4507686353047</v>
      </c>
      <c r="Z230" s="163"/>
      <c r="AA230" s="43">
        <f>SUM(AA213:AA229)</f>
        <v>515.21138984313</v>
      </c>
      <c r="AB230" s="65"/>
      <c r="AC230" s="43">
        <f>SUM(AC213:AC229)</f>
        <v>286.58441202856903</v>
      </c>
      <c r="AD230" s="65"/>
    </row>
    <row r="231" spans="3:30" ht="15.75" thickBot="1">
      <c r="C231" s="31" t="s">
        <v>168</v>
      </c>
      <c r="D231" s="33" t="s">
        <v>169</v>
      </c>
      <c r="E231" s="26">
        <f>SUM(E214:E226)</f>
        <v>304.07149396094115</v>
      </c>
      <c r="F231" s="51">
        <f>SUM(E227:E229,E213)</f>
        <v>264.2432640886174</v>
      </c>
      <c r="G231" s="26">
        <f>SUM(G214:G226)</f>
        <v>80.9417293371804</v>
      </c>
      <c r="H231" s="51">
        <f>SUM(G227:G229,G213)</f>
        <v>63.456165629596946</v>
      </c>
      <c r="I231" s="26">
        <f>SUM(I214:I226)</f>
        <v>360.48766872254015</v>
      </c>
      <c r="J231" s="51">
        <f>SUM(I227:I229,I213)</f>
        <v>396.98467586483605</v>
      </c>
      <c r="K231" s="26">
        <f>SUM(K214:K226)</f>
        <v>159.31770837112413</v>
      </c>
      <c r="L231" s="51">
        <f>SUM(K227:K229,K213)</f>
        <v>328.1223170823849</v>
      </c>
      <c r="M231" s="26">
        <f>SUM(M214:M226)</f>
        <v>384.925438210285</v>
      </c>
      <c r="N231" s="51">
        <f>SUM(M227:M229,M213)</f>
        <v>776.860792249553</v>
      </c>
      <c r="O231" s="26">
        <f>SUM(O214:O226)</f>
        <v>184.40450761388269</v>
      </c>
      <c r="P231" s="51">
        <f>SUM(O227:O229,O213)</f>
        <v>342.2405174140863</v>
      </c>
      <c r="Q231" s="52">
        <f>SUM(Q214:Q226)</f>
        <v>171.1921892261273</v>
      </c>
      <c r="R231" s="53">
        <f>SUM(Q227:Q229,Q213)</f>
        <v>274.93087551240814</v>
      </c>
      <c r="S231" s="43">
        <f>SUM(S214:S226)</f>
        <v>681.6934619484655</v>
      </c>
      <c r="T231" s="44">
        <f>SUM(S227:S229,S213)</f>
        <v>3220.450948638653</v>
      </c>
      <c r="U231" s="43">
        <f>SUM(U214:U226)</f>
        <v>302.01435543399305</v>
      </c>
      <c r="V231" s="44">
        <f>SUM(U227:U229,U213)</f>
        <v>4864.993356720484</v>
      </c>
      <c r="W231" s="52">
        <f>SUM(W214:W226)</f>
        <v>199.4228190492625</v>
      </c>
      <c r="X231" s="53">
        <f>SUM(W227:W229,W213)</f>
        <v>3020.7572203360364</v>
      </c>
      <c r="Y231" s="43">
        <f>SUM(Y214:Y226)</f>
        <v>127.17828575325026</v>
      </c>
      <c r="Z231" s="44">
        <f>SUM(Y227:Y229,Y213)</f>
        <v>1003.2724828820544</v>
      </c>
      <c r="AA231" s="43">
        <f>SUM(AA214:AA226)</f>
        <v>191.68656061560506</v>
      </c>
      <c r="AB231" s="44">
        <f>SUM(AA227:AA229,AA213)</f>
        <v>323.5248292275249</v>
      </c>
      <c r="AC231" s="43">
        <f>SUM(AC214:AC226)</f>
        <v>54.67886737223331</v>
      </c>
      <c r="AD231" s="44">
        <f>SUM(AC227:AC229,AC213)</f>
        <v>231.90554465633573</v>
      </c>
    </row>
    <row r="232" spans="4:30" ht="15.75" thickBot="1">
      <c r="D232" s="30"/>
      <c r="E232" s="172"/>
      <c r="F232" s="173"/>
      <c r="G232" s="172"/>
      <c r="H232" s="173"/>
      <c r="I232" s="172"/>
      <c r="J232" s="173"/>
      <c r="K232" s="172"/>
      <c r="L232" s="173"/>
      <c r="M232" s="172"/>
      <c r="N232" s="173"/>
      <c r="O232" s="172"/>
      <c r="P232" s="173"/>
      <c r="Q232" s="174"/>
      <c r="R232" s="174"/>
      <c r="S232" s="175"/>
      <c r="T232" s="176"/>
      <c r="U232" s="175"/>
      <c r="V232" s="176"/>
      <c r="W232" s="174"/>
      <c r="X232" s="174"/>
      <c r="Y232" s="162"/>
      <c r="Z232" s="163"/>
      <c r="AA232" s="43"/>
      <c r="AB232" s="44"/>
      <c r="AC232" s="43"/>
      <c r="AD232" s="44"/>
    </row>
    <row r="233" spans="4:30" ht="15.75" thickBot="1">
      <c r="D233" s="11"/>
      <c r="E233" s="188"/>
      <c r="F233" s="181"/>
      <c r="G233" s="188"/>
      <c r="H233" s="181"/>
      <c r="I233" s="188"/>
      <c r="J233" s="181"/>
      <c r="K233" s="188"/>
      <c r="L233" s="181"/>
      <c r="M233" s="188"/>
      <c r="N233" s="181"/>
      <c r="O233" s="188"/>
      <c r="P233" s="181"/>
      <c r="Q233" s="170"/>
      <c r="R233" s="170"/>
      <c r="S233" s="168"/>
      <c r="T233" s="169"/>
      <c r="U233" s="168"/>
      <c r="V233" s="169"/>
      <c r="W233" s="168"/>
      <c r="X233" s="169"/>
      <c r="Y233" s="7"/>
      <c r="Z233" s="7"/>
      <c r="AA233" s="68"/>
      <c r="AB233" s="69"/>
      <c r="AC233" s="68"/>
      <c r="AD233" s="69"/>
    </row>
    <row r="234" spans="4:13" ht="15"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4:27" ht="15.75" thickBot="1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AA235" s="10"/>
    </row>
    <row r="236" spans="5:30" ht="15.75" thickBot="1">
      <c r="E236" s="178" t="s">
        <v>176</v>
      </c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9"/>
      <c r="T236" s="54"/>
      <c r="U236" s="5"/>
      <c r="V236" s="164"/>
      <c r="W236" s="165"/>
      <c r="X236" s="64"/>
      <c r="Y236" s="10"/>
      <c r="Z236" s="10"/>
      <c r="AA236" s="166"/>
      <c r="AB236" s="166"/>
      <c r="AC236" s="166"/>
      <c r="AD236" s="166"/>
    </row>
    <row r="237" spans="5:30" ht="15.75" thickBot="1">
      <c r="E237" s="101" t="s">
        <v>43</v>
      </c>
      <c r="F237" s="102"/>
      <c r="G237" s="101" t="s">
        <v>44</v>
      </c>
      <c r="H237" s="102"/>
      <c r="I237" s="101" t="s">
        <v>45</v>
      </c>
      <c r="J237" s="102"/>
      <c r="K237" s="101" t="s">
        <v>46</v>
      </c>
      <c r="L237" s="102"/>
      <c r="M237" s="101" t="s">
        <v>47</v>
      </c>
      <c r="N237" s="102"/>
      <c r="O237" s="101" t="s">
        <v>48</v>
      </c>
      <c r="P237" s="102"/>
      <c r="Q237" s="103" t="s">
        <v>49</v>
      </c>
      <c r="R237" s="104"/>
      <c r="S237" s="3" t="s">
        <v>50</v>
      </c>
      <c r="T237" s="93"/>
      <c r="U237" s="3" t="s">
        <v>51</v>
      </c>
      <c r="V237" s="93"/>
      <c r="W237" s="103" t="s">
        <v>52</v>
      </c>
      <c r="X237" s="107"/>
      <c r="Y237" s="167"/>
      <c r="Z237" s="166"/>
      <c r="AA237" s="56"/>
      <c r="AB237" s="8"/>
      <c r="AC237" s="8"/>
      <c r="AD237" s="8"/>
    </row>
    <row r="238" spans="3:30" ht="15">
      <c r="C238" s="193" t="s">
        <v>164</v>
      </c>
      <c r="D238" s="12" t="s">
        <v>6</v>
      </c>
      <c r="E238" s="20" t="s">
        <v>165</v>
      </c>
      <c r="F238" s="21" t="s">
        <v>5</v>
      </c>
      <c r="G238" s="20" t="s">
        <v>165</v>
      </c>
      <c r="H238" s="21" t="s">
        <v>5</v>
      </c>
      <c r="I238" s="20" t="s">
        <v>165</v>
      </c>
      <c r="J238" s="21" t="s">
        <v>5</v>
      </c>
      <c r="K238" s="20" t="s">
        <v>165</v>
      </c>
      <c r="L238" s="21" t="s">
        <v>5</v>
      </c>
      <c r="M238" s="20" t="s">
        <v>165</v>
      </c>
      <c r="N238" s="21" t="s">
        <v>5</v>
      </c>
      <c r="O238" s="20" t="s">
        <v>165</v>
      </c>
      <c r="P238" s="21" t="s">
        <v>5</v>
      </c>
      <c r="Q238" s="19" t="s">
        <v>165</v>
      </c>
      <c r="R238" s="22" t="s">
        <v>5</v>
      </c>
      <c r="S238" s="20" t="s">
        <v>165</v>
      </c>
      <c r="T238" s="21" t="s">
        <v>5</v>
      </c>
      <c r="U238" s="20" t="s">
        <v>165</v>
      </c>
      <c r="V238" s="21" t="s">
        <v>5</v>
      </c>
      <c r="W238" s="19" t="s">
        <v>165</v>
      </c>
      <c r="X238" s="21" t="s">
        <v>5</v>
      </c>
      <c r="Y238" s="8"/>
      <c r="Z238" s="8"/>
      <c r="AA238" s="56"/>
      <c r="AB238" s="40"/>
      <c r="AC238" s="16"/>
      <c r="AD238" s="40"/>
    </row>
    <row r="239" spans="3:30" ht="15">
      <c r="C239" s="194"/>
      <c r="D239" s="17">
        <v>2</v>
      </c>
      <c r="E239" s="25">
        <v>435.4386168041746</v>
      </c>
      <c r="F239" s="34">
        <f aca="true" t="shared" si="104" ref="F239:F255">E239/$E$256</f>
        <v>0.6858704639062696</v>
      </c>
      <c r="G239" s="25">
        <v>629.7528139904625</v>
      </c>
      <c r="H239" s="34">
        <f aca="true" t="shared" si="105" ref="H239:H255">G239/$G$256</f>
        <v>0.690211714197235</v>
      </c>
      <c r="I239" s="25">
        <v>386.7082364886296</v>
      </c>
      <c r="J239" s="34">
        <f aca="true" t="shared" si="106" ref="J239:J255">I239/$I$256</f>
        <v>0.5411347910521315</v>
      </c>
      <c r="K239" s="25">
        <v>628.157432169287</v>
      </c>
      <c r="L239" s="34">
        <f aca="true" t="shared" si="107" ref="L239:L255">K239/$K$256</f>
        <v>0.6081157343247318</v>
      </c>
      <c r="M239" s="25">
        <v>1827.3950881678647</v>
      </c>
      <c r="N239" s="24">
        <f aca="true" t="shared" si="108" ref="N239:N255">M239/$M$256</f>
        <v>0.8096414309029265</v>
      </c>
      <c r="O239" s="25">
        <v>311.4229880828531</v>
      </c>
      <c r="P239" s="24">
        <f aca="true" t="shared" si="109" ref="P239:P255">O239/$O$256</f>
        <v>0.5463746740558418</v>
      </c>
      <c r="Q239" s="25">
        <v>182.6436746716327</v>
      </c>
      <c r="R239" s="35">
        <f aca="true" t="shared" si="110" ref="R239:R255">Q239/$Q$256</f>
        <v>0.4156014494901051</v>
      </c>
      <c r="S239" s="25">
        <v>1072.6364924507952</v>
      </c>
      <c r="T239" s="34">
        <f aca="true" t="shared" si="111" ref="T239:T255">S239/$S$256</f>
        <v>0.8749267255496738</v>
      </c>
      <c r="U239" s="25">
        <v>675.6490195473015</v>
      </c>
      <c r="V239" s="34">
        <f aca="true" t="shared" si="112" ref="V239:V255">U239/$U$256</f>
        <v>0.5934510548670443</v>
      </c>
      <c r="W239" s="25">
        <v>6018.55973214209</v>
      </c>
      <c r="X239" s="23">
        <f aca="true" t="shared" si="113" ref="X239:X255">W239/$W$256</f>
        <v>0.9788231691705134</v>
      </c>
      <c r="Y239" s="16"/>
      <c r="Z239" s="40"/>
      <c r="AA239" s="56"/>
      <c r="AB239" s="40"/>
      <c r="AC239" s="16"/>
      <c r="AD239" s="40"/>
    </row>
    <row r="240" spans="3:30" ht="15">
      <c r="C240" s="194"/>
      <c r="D240" s="17">
        <v>111</v>
      </c>
      <c r="E240" s="25">
        <v>46.04622276679479</v>
      </c>
      <c r="F240" s="34">
        <f t="shared" si="104"/>
        <v>0.07252857911864054</v>
      </c>
      <c r="G240" s="25">
        <v>94.65068127051613</v>
      </c>
      <c r="H240" s="34">
        <f t="shared" si="105"/>
        <v>0.10373754196618558</v>
      </c>
      <c r="I240" s="25">
        <v>95.38051545634518</v>
      </c>
      <c r="J240" s="34">
        <f t="shared" si="106"/>
        <v>0.1334693974211008</v>
      </c>
      <c r="K240" s="25">
        <v>120.39638067166722</v>
      </c>
      <c r="L240" s="34">
        <f t="shared" si="107"/>
        <v>0.11655506994377103</v>
      </c>
      <c r="M240" s="25">
        <v>102.82526074680602</v>
      </c>
      <c r="N240" s="24">
        <f t="shared" si="108"/>
        <v>0.0455575216235686</v>
      </c>
      <c r="O240" s="25">
        <v>74.17999212446624</v>
      </c>
      <c r="P240" s="24">
        <f t="shared" si="109"/>
        <v>0.13014475671168904</v>
      </c>
      <c r="Q240" s="25">
        <v>68.37849262386153</v>
      </c>
      <c r="R240" s="35">
        <f t="shared" si="110"/>
        <v>0.1555936754969324</v>
      </c>
      <c r="S240" s="25">
        <v>19.92790801216742</v>
      </c>
      <c r="T240" s="34">
        <f t="shared" si="111"/>
        <v>0.016254769837546396</v>
      </c>
      <c r="U240" s="25">
        <v>153.8163552705712</v>
      </c>
      <c r="V240" s="34">
        <f t="shared" si="112"/>
        <v>0.13510339784446906</v>
      </c>
      <c r="W240" s="25">
        <v>5.957818116360513</v>
      </c>
      <c r="X240" s="23">
        <f t="shared" si="113"/>
        <v>0.0009689445099055167</v>
      </c>
      <c r="Y240" s="16"/>
      <c r="Z240" s="40"/>
      <c r="AA240" s="56"/>
      <c r="AB240" s="40"/>
      <c r="AC240" s="16"/>
      <c r="AD240" s="40"/>
    </row>
    <row r="241" spans="3:30" ht="15">
      <c r="C241" s="194"/>
      <c r="D241" s="17">
        <v>112</v>
      </c>
      <c r="E241" s="25">
        <v>40.49304488422533</v>
      </c>
      <c r="F241" s="34">
        <f t="shared" si="104"/>
        <v>0.06378162709489564</v>
      </c>
      <c r="G241" s="25">
        <v>52.050333392895865</v>
      </c>
      <c r="H241" s="34">
        <f t="shared" si="105"/>
        <v>0.05704738277865373</v>
      </c>
      <c r="I241" s="25">
        <v>65.65886423575681</v>
      </c>
      <c r="J241" s="34">
        <f t="shared" si="106"/>
        <v>0.09187881825729158</v>
      </c>
      <c r="K241" s="25">
        <v>89.77310369577113</v>
      </c>
      <c r="L241" s="34">
        <f t="shared" si="107"/>
        <v>0.08690884494995772</v>
      </c>
      <c r="M241" s="25">
        <v>68.9931216576842</v>
      </c>
      <c r="N241" s="24">
        <f t="shared" si="108"/>
        <v>0.030567932519393885</v>
      </c>
      <c r="O241" s="25">
        <v>51.58632936734218</v>
      </c>
      <c r="P241" s="24">
        <f t="shared" si="109"/>
        <v>0.09050540574198147</v>
      </c>
      <c r="Q241" s="25">
        <v>56.85243375667279</v>
      </c>
      <c r="R241" s="35">
        <f t="shared" si="110"/>
        <v>0.12936639562685695</v>
      </c>
      <c r="S241" s="25">
        <v>49.47343367919991</v>
      </c>
      <c r="T241" s="34">
        <f t="shared" si="111"/>
        <v>0.04035442541372137</v>
      </c>
      <c r="U241" s="25">
        <v>96.87768254083866</v>
      </c>
      <c r="V241" s="34">
        <f t="shared" si="112"/>
        <v>0.08509175804836697</v>
      </c>
      <c r="W241" s="25">
        <v>36.31447842747289</v>
      </c>
      <c r="X241" s="23">
        <f t="shared" si="113"/>
        <v>0.00590597326322491</v>
      </c>
      <c r="Y241" s="16"/>
      <c r="Z241" s="40"/>
      <c r="AA241" s="56"/>
      <c r="AB241" s="40"/>
      <c r="AC241" s="16"/>
      <c r="AD241" s="40"/>
    </row>
    <row r="242" spans="3:30" ht="15">
      <c r="C242" s="194"/>
      <c r="D242" s="17">
        <v>113</v>
      </c>
      <c r="E242" s="25">
        <v>2.8138035687824203</v>
      </c>
      <c r="F242" s="34">
        <f t="shared" si="104"/>
        <v>0.0044320937201806155</v>
      </c>
      <c r="G242" s="25">
        <v>0</v>
      </c>
      <c r="H242" s="34">
        <f t="shared" si="105"/>
        <v>0</v>
      </c>
      <c r="I242" s="25">
        <v>5.493444518578733</v>
      </c>
      <c r="J242" s="34">
        <f t="shared" si="106"/>
        <v>0.007687175165210079</v>
      </c>
      <c r="K242" s="25">
        <v>0</v>
      </c>
      <c r="L242" s="34">
        <f t="shared" si="107"/>
        <v>0</v>
      </c>
      <c r="M242" s="25">
        <v>5.60517835297207</v>
      </c>
      <c r="N242" s="24">
        <f t="shared" si="108"/>
        <v>0.0024834173253231034</v>
      </c>
      <c r="O242" s="25">
        <v>0</v>
      </c>
      <c r="P242" s="24">
        <f t="shared" si="109"/>
        <v>0</v>
      </c>
      <c r="Q242" s="25">
        <v>8.625944185788253</v>
      </c>
      <c r="R242" s="35">
        <f t="shared" si="110"/>
        <v>0.019628136114100747</v>
      </c>
      <c r="S242" s="25">
        <v>4.473205622586144</v>
      </c>
      <c r="T242" s="34">
        <f t="shared" si="111"/>
        <v>0.003648698487907559</v>
      </c>
      <c r="U242" s="25">
        <v>0</v>
      </c>
      <c r="V242" s="34">
        <f t="shared" si="112"/>
        <v>0</v>
      </c>
      <c r="W242" s="25">
        <v>0</v>
      </c>
      <c r="X242" s="23">
        <f t="shared" si="113"/>
        <v>0</v>
      </c>
      <c r="Y242" s="16"/>
      <c r="Z242" s="40"/>
      <c r="AA242" s="56"/>
      <c r="AB242" s="40"/>
      <c r="AC242" s="16"/>
      <c r="AD242" s="40"/>
    </row>
    <row r="243" spans="3:30" ht="15">
      <c r="C243" s="194"/>
      <c r="D243" s="17">
        <v>114</v>
      </c>
      <c r="E243" s="25">
        <v>0</v>
      </c>
      <c r="F243" s="34">
        <f t="shared" si="104"/>
        <v>0</v>
      </c>
      <c r="G243" s="25">
        <v>0</v>
      </c>
      <c r="H243" s="34">
        <f t="shared" si="105"/>
        <v>0</v>
      </c>
      <c r="I243" s="25">
        <v>0</v>
      </c>
      <c r="J243" s="34">
        <f t="shared" si="106"/>
        <v>0</v>
      </c>
      <c r="K243" s="25">
        <v>0</v>
      </c>
      <c r="L243" s="34">
        <f t="shared" si="107"/>
        <v>0</v>
      </c>
      <c r="M243" s="25">
        <v>0</v>
      </c>
      <c r="N243" s="24">
        <f t="shared" si="108"/>
        <v>0</v>
      </c>
      <c r="O243" s="25">
        <v>0</v>
      </c>
      <c r="P243" s="24">
        <f t="shared" si="109"/>
        <v>0</v>
      </c>
      <c r="Q243" s="25">
        <v>0</v>
      </c>
      <c r="R243" s="35">
        <f t="shared" si="110"/>
        <v>0</v>
      </c>
      <c r="S243" s="25">
        <v>0</v>
      </c>
      <c r="T243" s="34">
        <f t="shared" si="111"/>
        <v>0</v>
      </c>
      <c r="U243" s="25">
        <v>0</v>
      </c>
      <c r="V243" s="34">
        <f t="shared" si="112"/>
        <v>0</v>
      </c>
      <c r="W243" s="25">
        <v>0</v>
      </c>
      <c r="X243" s="23">
        <f t="shared" si="113"/>
        <v>0</v>
      </c>
      <c r="Y243" s="16"/>
      <c r="Z243" s="40"/>
      <c r="AA243" s="56"/>
      <c r="AB243" s="40"/>
      <c r="AC243" s="16"/>
      <c r="AD243" s="40"/>
    </row>
    <row r="244" spans="3:30" ht="15">
      <c r="C244" s="194"/>
      <c r="D244" s="17">
        <v>115</v>
      </c>
      <c r="E244" s="25">
        <v>0</v>
      </c>
      <c r="F244" s="34">
        <f t="shared" si="104"/>
        <v>0</v>
      </c>
      <c r="G244" s="25">
        <v>0</v>
      </c>
      <c r="H244" s="34">
        <f t="shared" si="105"/>
        <v>0</v>
      </c>
      <c r="I244" s="25">
        <v>0</v>
      </c>
      <c r="J244" s="34">
        <f t="shared" si="106"/>
        <v>0</v>
      </c>
      <c r="K244" s="25">
        <v>0</v>
      </c>
      <c r="L244" s="34">
        <f t="shared" si="107"/>
        <v>0</v>
      </c>
      <c r="M244" s="25">
        <v>1.7629895656062178</v>
      </c>
      <c r="N244" s="24">
        <f t="shared" si="108"/>
        <v>0.0007811060694025609</v>
      </c>
      <c r="O244" s="25">
        <v>19.523635641668783</v>
      </c>
      <c r="P244" s="24">
        <f t="shared" si="109"/>
        <v>0.03425315557393539</v>
      </c>
      <c r="Q244" s="25">
        <v>0.31664564020098</v>
      </c>
      <c r="R244" s="35">
        <f t="shared" si="110"/>
        <v>0.0007205198169542127</v>
      </c>
      <c r="S244" s="25">
        <v>1.9540673337768701</v>
      </c>
      <c r="T244" s="34">
        <f t="shared" si="111"/>
        <v>0.0015938910766858936</v>
      </c>
      <c r="U244" s="25">
        <v>0</v>
      </c>
      <c r="V244" s="34">
        <f t="shared" si="112"/>
        <v>0</v>
      </c>
      <c r="W244" s="25">
        <v>0</v>
      </c>
      <c r="X244" s="23">
        <f t="shared" si="113"/>
        <v>0</v>
      </c>
      <c r="Y244" s="16"/>
      <c r="Z244" s="40"/>
      <c r="AA244" s="56"/>
      <c r="AB244" s="40"/>
      <c r="AC244" s="16"/>
      <c r="AD244" s="40"/>
    </row>
    <row r="245" spans="3:30" ht="15">
      <c r="C245" s="194"/>
      <c r="D245" s="17">
        <v>116</v>
      </c>
      <c r="E245" s="25">
        <v>76.87713808841337</v>
      </c>
      <c r="F245" s="34">
        <f t="shared" si="104"/>
        <v>0.12109113966848546</v>
      </c>
      <c r="G245" s="25">
        <v>119.07415758180343</v>
      </c>
      <c r="H245" s="34">
        <f t="shared" si="105"/>
        <v>0.13050577400416813</v>
      </c>
      <c r="I245" s="25">
        <v>143.93640248279902</v>
      </c>
      <c r="J245" s="34">
        <f t="shared" si="106"/>
        <v>0.2014154024480291</v>
      </c>
      <c r="K245" s="25">
        <v>159.60218090992123</v>
      </c>
      <c r="L245" s="34">
        <f t="shared" si="107"/>
        <v>0.1545099882185409</v>
      </c>
      <c r="M245" s="25">
        <v>128.76404269626755</v>
      </c>
      <c r="N245" s="24">
        <f t="shared" si="108"/>
        <v>0.057049898214389265</v>
      </c>
      <c r="O245" s="25">
        <v>106.0971830600394</v>
      </c>
      <c r="P245" s="24">
        <f t="shared" si="109"/>
        <v>0.18614173015785715</v>
      </c>
      <c r="Q245" s="25">
        <v>110.46303076279911</v>
      </c>
      <c r="R245" s="35">
        <f t="shared" si="110"/>
        <v>0.2513560668477925</v>
      </c>
      <c r="S245" s="25">
        <v>34.865816958787086</v>
      </c>
      <c r="T245" s="34">
        <f t="shared" si="111"/>
        <v>0.02843930379029615</v>
      </c>
      <c r="U245" s="25">
        <v>181.0216306705151</v>
      </c>
      <c r="V245" s="34">
        <f t="shared" si="112"/>
        <v>0.15899893963754771</v>
      </c>
      <c r="W245" s="25">
        <v>9.020172053374914</v>
      </c>
      <c r="X245" s="23">
        <f t="shared" si="113"/>
        <v>0.0014669877493440296</v>
      </c>
      <c r="Y245" s="16"/>
      <c r="Z245" s="40"/>
      <c r="AA245" s="56"/>
      <c r="AB245" s="40"/>
      <c r="AC245" s="16"/>
      <c r="AD245" s="40"/>
    </row>
    <row r="246" spans="3:30" ht="15">
      <c r="C246" s="194"/>
      <c r="D246" s="17">
        <v>117</v>
      </c>
      <c r="E246" s="25">
        <v>0</v>
      </c>
      <c r="F246" s="34">
        <f t="shared" si="104"/>
        <v>0</v>
      </c>
      <c r="G246" s="25">
        <v>0</v>
      </c>
      <c r="H246" s="34">
        <f t="shared" si="105"/>
        <v>0</v>
      </c>
      <c r="I246" s="25">
        <v>0</v>
      </c>
      <c r="J246" s="34">
        <f t="shared" si="106"/>
        <v>0</v>
      </c>
      <c r="K246" s="25">
        <v>0.153758202646</v>
      </c>
      <c r="L246" s="34">
        <f t="shared" si="107"/>
        <v>0.00014885246519748954</v>
      </c>
      <c r="M246" s="25">
        <v>0</v>
      </c>
      <c r="N246" s="24">
        <f t="shared" si="108"/>
        <v>0</v>
      </c>
      <c r="O246" s="25">
        <v>0</v>
      </c>
      <c r="P246" s="24">
        <f t="shared" si="109"/>
        <v>0</v>
      </c>
      <c r="Q246" s="25">
        <v>0</v>
      </c>
      <c r="R246" s="35">
        <f t="shared" si="110"/>
        <v>0</v>
      </c>
      <c r="S246" s="25">
        <v>0</v>
      </c>
      <c r="T246" s="34">
        <f t="shared" si="111"/>
        <v>0</v>
      </c>
      <c r="U246" s="25">
        <v>0</v>
      </c>
      <c r="V246" s="34">
        <f t="shared" si="112"/>
        <v>0</v>
      </c>
      <c r="W246" s="25">
        <v>0</v>
      </c>
      <c r="X246" s="23">
        <f t="shared" si="113"/>
        <v>0</v>
      </c>
      <c r="Y246" s="16"/>
      <c r="Z246" s="40"/>
      <c r="AA246" s="56"/>
      <c r="AB246" s="40"/>
      <c r="AC246" s="16"/>
      <c r="AD246" s="40"/>
    </row>
    <row r="247" spans="3:30" ht="15">
      <c r="C247" s="194"/>
      <c r="D247" s="17">
        <v>118</v>
      </c>
      <c r="E247" s="25">
        <v>0</v>
      </c>
      <c r="F247" s="34">
        <f t="shared" si="104"/>
        <v>0</v>
      </c>
      <c r="G247" s="25">
        <v>0</v>
      </c>
      <c r="H247" s="34">
        <f t="shared" si="105"/>
        <v>0</v>
      </c>
      <c r="I247" s="25">
        <v>0</v>
      </c>
      <c r="J247" s="34">
        <f t="shared" si="106"/>
        <v>0</v>
      </c>
      <c r="K247" s="25">
        <v>0</v>
      </c>
      <c r="L247" s="34">
        <f t="shared" si="107"/>
        <v>0</v>
      </c>
      <c r="M247" s="25">
        <v>0</v>
      </c>
      <c r="N247" s="24">
        <f t="shared" si="108"/>
        <v>0</v>
      </c>
      <c r="O247" s="25">
        <v>0</v>
      </c>
      <c r="P247" s="24">
        <f t="shared" si="109"/>
        <v>0</v>
      </c>
      <c r="Q247" s="25">
        <v>0</v>
      </c>
      <c r="R247" s="35">
        <f t="shared" si="110"/>
        <v>0</v>
      </c>
      <c r="S247" s="25">
        <v>0</v>
      </c>
      <c r="T247" s="34">
        <f t="shared" si="111"/>
        <v>0</v>
      </c>
      <c r="U247" s="25">
        <v>0</v>
      </c>
      <c r="V247" s="34">
        <f t="shared" si="112"/>
        <v>0</v>
      </c>
      <c r="W247" s="25">
        <v>0</v>
      </c>
      <c r="X247" s="23">
        <f t="shared" si="113"/>
        <v>0</v>
      </c>
      <c r="Y247" s="16"/>
      <c r="Z247" s="40"/>
      <c r="AA247" s="56"/>
      <c r="AB247" s="40"/>
      <c r="AC247" s="16"/>
      <c r="AD247" s="40"/>
    </row>
    <row r="248" spans="3:30" ht="15">
      <c r="C248" s="194"/>
      <c r="D248" s="17">
        <v>121</v>
      </c>
      <c r="E248" s="25">
        <v>1.328604959383485</v>
      </c>
      <c r="F248" s="34">
        <f t="shared" si="104"/>
        <v>0.0020927195353698472</v>
      </c>
      <c r="G248" s="25">
        <v>3.0089156303956</v>
      </c>
      <c r="H248" s="34">
        <f t="shared" si="105"/>
        <v>0.003297784097176982</v>
      </c>
      <c r="I248" s="25">
        <v>0.0831184042907</v>
      </c>
      <c r="J248" s="34">
        <f t="shared" si="106"/>
        <v>0.00011631058274538983</v>
      </c>
      <c r="K248" s="25">
        <v>2.91714934717728</v>
      </c>
      <c r="L248" s="34">
        <f t="shared" si="107"/>
        <v>0.002824076141656705</v>
      </c>
      <c r="M248" s="25">
        <v>26.808486695413333</v>
      </c>
      <c r="N248" s="24">
        <f t="shared" si="108"/>
        <v>0.011877705959130099</v>
      </c>
      <c r="O248" s="25">
        <v>2.800020687756301</v>
      </c>
      <c r="P248" s="24">
        <f t="shared" si="109"/>
        <v>0.004912483821571478</v>
      </c>
      <c r="Q248" s="25">
        <v>1.21764952873</v>
      </c>
      <c r="R248" s="35">
        <f t="shared" si="110"/>
        <v>0.0027707332872104634</v>
      </c>
      <c r="S248" s="25">
        <v>22.7684901202682</v>
      </c>
      <c r="T248" s="34">
        <f t="shared" si="111"/>
        <v>0.01857177212115984</v>
      </c>
      <c r="U248" s="25">
        <v>4.584629369545792</v>
      </c>
      <c r="V248" s="34">
        <f t="shared" si="112"/>
        <v>0.0040268735050549495</v>
      </c>
      <c r="W248" s="25">
        <v>64.4939662070197</v>
      </c>
      <c r="X248" s="23">
        <f t="shared" si="113"/>
        <v>0.010488919476531107</v>
      </c>
      <c r="Y248" s="16"/>
      <c r="Z248" s="40"/>
      <c r="AA248" s="56"/>
      <c r="AB248" s="40"/>
      <c r="AC248" s="16"/>
      <c r="AD248" s="40"/>
    </row>
    <row r="249" spans="3:30" ht="15">
      <c r="C249" s="194"/>
      <c r="D249" s="17">
        <v>122</v>
      </c>
      <c r="E249" s="25">
        <v>27.684150833024713</v>
      </c>
      <c r="F249" s="34">
        <f t="shared" si="104"/>
        <v>0.043606011598270725</v>
      </c>
      <c r="G249" s="25">
        <v>10.272015933569717</v>
      </c>
      <c r="H249" s="34">
        <f t="shared" si="105"/>
        <v>0.011258172362653135</v>
      </c>
      <c r="I249" s="25">
        <v>12.545236502212468</v>
      </c>
      <c r="J249" s="34">
        <f t="shared" si="106"/>
        <v>0.017555002176748113</v>
      </c>
      <c r="K249" s="25">
        <v>11.165732686407354</v>
      </c>
      <c r="L249" s="34">
        <f t="shared" si="107"/>
        <v>0.010809484030809594</v>
      </c>
      <c r="M249" s="25">
        <v>74.91627697368519</v>
      </c>
      <c r="N249" s="24">
        <f t="shared" si="108"/>
        <v>0.03319223198071912</v>
      </c>
      <c r="O249" s="25">
        <v>2.519570649375464</v>
      </c>
      <c r="P249" s="24">
        <f t="shared" si="109"/>
        <v>0.004420449501136174</v>
      </c>
      <c r="Q249" s="25">
        <v>6.277002822433439</v>
      </c>
      <c r="R249" s="35">
        <f t="shared" si="110"/>
        <v>0.014283174471532864</v>
      </c>
      <c r="S249" s="25">
        <v>11.110530045085099</v>
      </c>
      <c r="T249" s="34">
        <f t="shared" si="111"/>
        <v>0.009062622556554031</v>
      </c>
      <c r="U249" s="25">
        <v>14.264727247840874</v>
      </c>
      <c r="V249" s="34">
        <f t="shared" si="112"/>
        <v>0.012529312095048753</v>
      </c>
      <c r="W249" s="25">
        <v>4.207777014080258</v>
      </c>
      <c r="X249" s="23">
        <f t="shared" si="113"/>
        <v>0.0006843281142644713</v>
      </c>
      <c r="Y249" s="16"/>
      <c r="Z249" s="40"/>
      <c r="AA249" s="16"/>
      <c r="AB249" s="40"/>
      <c r="AC249" s="16"/>
      <c r="AD249" s="40"/>
    </row>
    <row r="250" spans="3:30" ht="15">
      <c r="C250" s="194"/>
      <c r="D250" s="17">
        <v>123</v>
      </c>
      <c r="E250" s="25">
        <v>0.36931822518792</v>
      </c>
      <c r="F250" s="34">
        <f t="shared" si="104"/>
        <v>0.000581722549776964</v>
      </c>
      <c r="G250" s="25">
        <v>0</v>
      </c>
      <c r="H250" s="34">
        <f t="shared" si="105"/>
        <v>0</v>
      </c>
      <c r="I250" s="25">
        <v>0</v>
      </c>
      <c r="J250" s="34">
        <f t="shared" si="106"/>
        <v>0</v>
      </c>
      <c r="K250" s="25">
        <v>0</v>
      </c>
      <c r="L250" s="34">
        <f t="shared" si="107"/>
        <v>0</v>
      </c>
      <c r="M250" s="25">
        <v>1.77233108746</v>
      </c>
      <c r="N250" s="24">
        <f t="shared" si="108"/>
        <v>0.0007852449024165481</v>
      </c>
      <c r="O250" s="25">
        <v>0</v>
      </c>
      <c r="P250" s="24">
        <f t="shared" si="109"/>
        <v>0</v>
      </c>
      <c r="Q250" s="25">
        <v>0</v>
      </c>
      <c r="R250" s="35">
        <f t="shared" si="110"/>
        <v>0</v>
      </c>
      <c r="S250" s="25">
        <v>0</v>
      </c>
      <c r="T250" s="34">
        <f t="shared" si="111"/>
        <v>0</v>
      </c>
      <c r="U250" s="25">
        <v>0</v>
      </c>
      <c r="V250" s="34">
        <f t="shared" si="112"/>
        <v>0</v>
      </c>
      <c r="W250" s="25">
        <v>0</v>
      </c>
      <c r="X250" s="23">
        <f t="shared" si="113"/>
        <v>0</v>
      </c>
      <c r="Y250" s="16"/>
      <c r="Z250" s="40"/>
      <c r="AA250" s="16"/>
      <c r="AB250" s="40"/>
      <c r="AC250" s="16"/>
      <c r="AD250" s="40"/>
    </row>
    <row r="251" spans="3:30" ht="15">
      <c r="C251" s="194"/>
      <c r="D251" s="17">
        <v>125</v>
      </c>
      <c r="E251" s="25">
        <v>0</v>
      </c>
      <c r="F251" s="34">
        <f t="shared" si="104"/>
        <v>0</v>
      </c>
      <c r="G251" s="25">
        <v>0</v>
      </c>
      <c r="H251" s="34">
        <f t="shared" si="105"/>
        <v>0</v>
      </c>
      <c r="I251" s="25">
        <v>0</v>
      </c>
      <c r="J251" s="34">
        <f t="shared" si="106"/>
        <v>0</v>
      </c>
      <c r="K251" s="25">
        <v>2.86400982308908</v>
      </c>
      <c r="L251" s="34">
        <f t="shared" si="107"/>
        <v>0.0027726320624217185</v>
      </c>
      <c r="M251" s="25">
        <v>0</v>
      </c>
      <c r="N251" s="24">
        <f t="shared" si="108"/>
        <v>0</v>
      </c>
      <c r="O251" s="25">
        <v>0</v>
      </c>
      <c r="P251" s="24">
        <f t="shared" si="109"/>
        <v>0</v>
      </c>
      <c r="Q251" s="25">
        <v>0</v>
      </c>
      <c r="R251" s="35">
        <f t="shared" si="110"/>
        <v>0</v>
      </c>
      <c r="S251" s="25">
        <v>0.0696607764137</v>
      </c>
      <c r="T251" s="34">
        <f t="shared" si="111"/>
        <v>5.6820810624884026E-05</v>
      </c>
      <c r="U251" s="25">
        <v>0</v>
      </c>
      <c r="V251" s="34">
        <f t="shared" si="112"/>
        <v>0</v>
      </c>
      <c r="W251" s="25">
        <v>0</v>
      </c>
      <c r="X251" s="23">
        <f t="shared" si="113"/>
        <v>0</v>
      </c>
      <c r="Y251" s="16"/>
      <c r="Z251" s="40"/>
      <c r="AA251" s="16"/>
      <c r="AB251" s="40"/>
      <c r="AC251" s="16"/>
      <c r="AD251" s="40"/>
    </row>
    <row r="252" spans="3:30" ht="15">
      <c r="C252" s="194"/>
      <c r="D252" s="17">
        <v>126</v>
      </c>
      <c r="E252" s="25">
        <v>1.8209705218258896</v>
      </c>
      <c r="F252" s="34">
        <f t="shared" si="104"/>
        <v>0.0028682570823203818</v>
      </c>
      <c r="G252" s="25">
        <v>0</v>
      </c>
      <c r="H252" s="34">
        <f t="shared" si="105"/>
        <v>0</v>
      </c>
      <c r="I252" s="25">
        <v>0.10390423820799999</v>
      </c>
      <c r="J252" s="34">
        <f t="shared" si="106"/>
        <v>0.00014539695027615527</v>
      </c>
      <c r="K252" s="25">
        <v>0</v>
      </c>
      <c r="L252" s="34">
        <f t="shared" si="107"/>
        <v>0</v>
      </c>
      <c r="M252" s="25">
        <v>0</v>
      </c>
      <c r="N252" s="24">
        <f t="shared" si="108"/>
        <v>0</v>
      </c>
      <c r="O252" s="25">
        <v>0</v>
      </c>
      <c r="P252" s="24">
        <f t="shared" si="109"/>
        <v>0</v>
      </c>
      <c r="Q252" s="25">
        <v>0.38593435577924007</v>
      </c>
      <c r="R252" s="35">
        <f t="shared" si="110"/>
        <v>0.000878184683692163</v>
      </c>
      <c r="S252" s="25">
        <v>3.271744400883469</v>
      </c>
      <c r="T252" s="34">
        <f t="shared" si="111"/>
        <v>0.0026686921763775114</v>
      </c>
      <c r="U252" s="25">
        <v>0</v>
      </c>
      <c r="V252" s="34">
        <f t="shared" si="112"/>
        <v>0</v>
      </c>
      <c r="W252" s="25">
        <v>0.22410265169361002</v>
      </c>
      <c r="X252" s="23">
        <f t="shared" si="113"/>
        <v>3.6446737676919735E-05</v>
      </c>
      <c r="Y252" s="16"/>
      <c r="Z252" s="40"/>
      <c r="AA252" s="16"/>
      <c r="AB252" s="40"/>
      <c r="AC252" s="16"/>
      <c r="AD252" s="40"/>
    </row>
    <row r="253" spans="3:30" ht="15">
      <c r="C253" s="194"/>
      <c r="D253" s="17">
        <v>201</v>
      </c>
      <c r="E253" s="25">
        <v>0</v>
      </c>
      <c r="F253" s="34">
        <f t="shared" si="104"/>
        <v>0</v>
      </c>
      <c r="G253" s="25">
        <v>0.37375610165</v>
      </c>
      <c r="H253" s="34">
        <f t="shared" si="105"/>
        <v>0.00040963824834203827</v>
      </c>
      <c r="I253" s="25">
        <v>0.788951027759</v>
      </c>
      <c r="J253" s="34">
        <f t="shared" si="106"/>
        <v>0.0011040076452296713</v>
      </c>
      <c r="K253" s="25">
        <v>6.27251504005645</v>
      </c>
      <c r="L253" s="34">
        <f t="shared" si="107"/>
        <v>0.006072387102822459</v>
      </c>
      <c r="M253" s="25">
        <v>10.999302005188841</v>
      </c>
      <c r="N253" s="24">
        <f t="shared" si="108"/>
        <v>0.00487332524426511</v>
      </c>
      <c r="O253" s="25">
        <v>0.0480195383146</v>
      </c>
      <c r="P253" s="24">
        <f t="shared" si="109"/>
        <v>8.424766506951439E-05</v>
      </c>
      <c r="Q253" s="25">
        <v>0.29169593094544843</v>
      </c>
      <c r="R253" s="35">
        <f t="shared" si="110"/>
        <v>0.0006637473316787284</v>
      </c>
      <c r="S253" s="25">
        <v>1.3816396121056742</v>
      </c>
      <c r="T253" s="34">
        <f t="shared" si="111"/>
        <v>0.001126973984399278</v>
      </c>
      <c r="U253" s="25">
        <v>4.97672428536526</v>
      </c>
      <c r="V253" s="34">
        <f t="shared" si="112"/>
        <v>0.004371267021021235</v>
      </c>
      <c r="W253" s="25">
        <v>9.883624238428826</v>
      </c>
      <c r="X253" s="23">
        <f t="shared" si="113"/>
        <v>0.0016074145361196206</v>
      </c>
      <c r="Y253" s="16"/>
      <c r="Z253" s="40"/>
      <c r="AA253" s="16"/>
      <c r="AB253" s="40"/>
      <c r="AC253" s="16"/>
      <c r="AD253" s="40"/>
    </row>
    <row r="254" spans="3:30" ht="15">
      <c r="C254" s="194"/>
      <c r="D254" s="17">
        <v>202</v>
      </c>
      <c r="E254" s="25">
        <v>1.99818093810586</v>
      </c>
      <c r="F254" s="34">
        <f t="shared" si="104"/>
        <v>0.0031473857257902993</v>
      </c>
      <c r="G254" s="25">
        <v>2.7882305921584014</v>
      </c>
      <c r="H254" s="34">
        <f t="shared" si="105"/>
        <v>0.0030559123736126213</v>
      </c>
      <c r="I254" s="25">
        <v>0.61590612014406</v>
      </c>
      <c r="J254" s="34">
        <f t="shared" si="106"/>
        <v>0.0008618596610669413</v>
      </c>
      <c r="K254" s="25">
        <v>11.342679040617426</v>
      </c>
      <c r="L254" s="34">
        <f t="shared" si="107"/>
        <v>0.01098078481723019</v>
      </c>
      <c r="M254" s="25">
        <v>0.24354672934006694</v>
      </c>
      <c r="N254" s="24">
        <f t="shared" si="108"/>
        <v>0.00010790524923229194</v>
      </c>
      <c r="O254" s="25">
        <v>1.8029039316229696</v>
      </c>
      <c r="P254" s="24">
        <f t="shared" si="109"/>
        <v>0.003163096770917962</v>
      </c>
      <c r="Q254" s="25">
        <v>4.015825044154348</v>
      </c>
      <c r="R254" s="35">
        <f t="shared" si="110"/>
        <v>0.009137916833144128</v>
      </c>
      <c r="S254" s="25">
        <v>4.039953781409419</v>
      </c>
      <c r="T254" s="34">
        <f t="shared" si="111"/>
        <v>0.0032953041950534883</v>
      </c>
      <c r="U254" s="25">
        <v>1.6045258425819264</v>
      </c>
      <c r="V254" s="34">
        <f t="shared" si="112"/>
        <v>0.0014093227789772796</v>
      </c>
      <c r="W254" s="25">
        <v>0.07704450251923</v>
      </c>
      <c r="X254" s="23">
        <f t="shared" si="113"/>
        <v>1.2530064912423454E-05</v>
      </c>
      <c r="Y254" s="16"/>
      <c r="Z254" s="40"/>
      <c r="AA254" s="16"/>
      <c r="AB254" s="40"/>
      <c r="AC254" s="16"/>
      <c r="AD254" s="40"/>
    </row>
    <row r="255" spans="3:33" ht="15.75" thickBot="1">
      <c r="C255" s="194"/>
      <c r="D255" s="18">
        <v>203</v>
      </c>
      <c r="E255" s="25">
        <v>0</v>
      </c>
      <c r="F255" s="34">
        <f t="shared" si="104"/>
        <v>0</v>
      </c>
      <c r="G255" s="25">
        <v>0.434377881261</v>
      </c>
      <c r="H255" s="34">
        <f t="shared" si="105"/>
        <v>0.0004760799719730326</v>
      </c>
      <c r="I255" s="25">
        <v>3.3100258602071</v>
      </c>
      <c r="J255" s="34">
        <f t="shared" si="106"/>
        <v>0.004631838640170745</v>
      </c>
      <c r="K255" s="25">
        <v>0.3121037804066</v>
      </c>
      <c r="L255" s="34">
        <f t="shared" si="107"/>
        <v>0.0003021459428602844</v>
      </c>
      <c r="M255" s="25">
        <v>6.956836859186999</v>
      </c>
      <c r="N255" s="24">
        <f t="shared" si="108"/>
        <v>0.0030822800092329987</v>
      </c>
      <c r="O255" s="25">
        <v>0</v>
      </c>
      <c r="P255" s="24">
        <f t="shared" si="109"/>
        <v>0</v>
      </c>
      <c r="Q255" s="25">
        <v>0</v>
      </c>
      <c r="R255" s="35">
        <f t="shared" si="110"/>
        <v>0</v>
      </c>
      <c r="S255" s="25">
        <v>0</v>
      </c>
      <c r="T255" s="34">
        <f t="shared" si="111"/>
        <v>0</v>
      </c>
      <c r="U255" s="25">
        <v>5.713119703989401</v>
      </c>
      <c r="V255" s="34">
        <f t="shared" si="112"/>
        <v>0.00501807420246962</v>
      </c>
      <c r="W255" s="25">
        <v>0.032504725877</v>
      </c>
      <c r="X255" s="23">
        <f t="shared" si="113"/>
        <v>5.286377507566921E-06</v>
      </c>
      <c r="Y255" s="16"/>
      <c r="Z255" s="40"/>
      <c r="AA255" s="56"/>
      <c r="AB255" s="56"/>
      <c r="AC255" s="16"/>
      <c r="AD255" s="56"/>
      <c r="AE255" s="56"/>
      <c r="AF255" s="56"/>
      <c r="AG255" s="56"/>
    </row>
    <row r="256" spans="3:33" ht="15.75" thickBot="1">
      <c r="C256" s="188" t="s">
        <v>167</v>
      </c>
      <c r="D256" s="189"/>
      <c r="E256" s="185">
        <f>SUM(E239:E255)</f>
        <v>634.8700515899184</v>
      </c>
      <c r="F256" s="186"/>
      <c r="G256" s="185">
        <f>SUM(G239:G255)</f>
        <v>912.4052823747124</v>
      </c>
      <c r="H256" s="186"/>
      <c r="I256" s="185">
        <f>SUM(I239:I255)</f>
        <v>714.6246053349306</v>
      </c>
      <c r="J256" s="186"/>
      <c r="K256" s="185">
        <f>SUM(K239:K255)</f>
        <v>1032.957045367047</v>
      </c>
      <c r="L256" s="186"/>
      <c r="M256" s="185">
        <f>SUM(M239:M255)</f>
        <v>2257.042461537475</v>
      </c>
      <c r="N256" s="186"/>
      <c r="O256" s="185">
        <f>SUM(O239:O255)</f>
        <v>569.9806430834391</v>
      </c>
      <c r="P256" s="186"/>
      <c r="Q256" s="162">
        <f>SUM(Q239:Q255)</f>
        <v>439.46832932299776</v>
      </c>
      <c r="R256" s="196"/>
      <c r="S256" s="175">
        <f>SUM(S239:S255)</f>
        <v>1225.972942793478</v>
      </c>
      <c r="T256" s="181"/>
      <c r="U256" s="175">
        <f>SUM(U239:U255)</f>
        <v>1138.5084144785499</v>
      </c>
      <c r="V256" s="181"/>
      <c r="W256" s="162">
        <f>SUM(W239:W255)</f>
        <v>6148.771220078917</v>
      </c>
      <c r="X256" s="163"/>
      <c r="Y256" s="180"/>
      <c r="Z256" s="177"/>
      <c r="AA256" s="56"/>
      <c r="AB256" s="56"/>
      <c r="AC256" s="56"/>
      <c r="AD256" s="56"/>
      <c r="AE256" s="56"/>
      <c r="AF256" s="56"/>
      <c r="AG256" s="56"/>
    </row>
    <row r="257" spans="3:30" ht="15.75" thickBot="1">
      <c r="C257" s="31" t="s">
        <v>168</v>
      </c>
      <c r="D257" s="33" t="s">
        <v>169</v>
      </c>
      <c r="E257" s="26">
        <f>SUM(E240:E252)</f>
        <v>197.43325384763793</v>
      </c>
      <c r="F257" s="51">
        <f>SUM(E253:E255,E239)</f>
        <v>437.4367977422805</v>
      </c>
      <c r="G257" s="26">
        <f>SUM(G240:G252)</f>
        <v>279.0561038091808</v>
      </c>
      <c r="H257" s="51">
        <f>SUM(G253:G255,G239)</f>
        <v>633.3491785655319</v>
      </c>
      <c r="I257" s="26">
        <f>SUM(I240:I252)</f>
        <v>323.2014858381909</v>
      </c>
      <c r="J257" s="51">
        <f>SUM(I253:I255,I239)</f>
        <v>391.4231194967398</v>
      </c>
      <c r="K257" s="26">
        <f>SUM(K240:K252)</f>
        <v>386.87231533667926</v>
      </c>
      <c r="L257" s="51">
        <f>SUM(K253:K255,K239)</f>
        <v>646.0847300303674</v>
      </c>
      <c r="M257" s="26">
        <f>SUM(M240:M252)</f>
        <v>411.4476877758945</v>
      </c>
      <c r="N257" s="51">
        <f>SUM(M253:M255,M239)</f>
        <v>1845.5947737615807</v>
      </c>
      <c r="O257" s="26">
        <f>SUM(O240:O252)</f>
        <v>256.70673153064837</v>
      </c>
      <c r="P257" s="51">
        <f>SUM(O253:O255,O239)</f>
        <v>313.2739115527907</v>
      </c>
      <c r="Q257" s="52">
        <f>SUM(Q240:Q252)</f>
        <v>252.51713367626536</v>
      </c>
      <c r="R257" s="53">
        <f>SUM(Q253:Q255,Q239)</f>
        <v>186.95119564673251</v>
      </c>
      <c r="S257" s="43">
        <f>SUM(S240:S252)</f>
        <v>147.91485694916793</v>
      </c>
      <c r="T257" s="44">
        <f>SUM(S253:S255,S239)</f>
        <v>1078.0580858443104</v>
      </c>
      <c r="U257" s="43">
        <f>SUM(U240:U252)</f>
        <v>450.5650250993116</v>
      </c>
      <c r="V257" s="44">
        <f>SUM(U253:U255,U239)</f>
        <v>687.943389379238</v>
      </c>
      <c r="W257" s="52">
        <f>SUM(W240:W252)</f>
        <v>120.21831447000189</v>
      </c>
      <c r="X257" s="51">
        <f>SUM(W253:W255,W239)</f>
        <v>6028.552905608915</v>
      </c>
      <c r="Y257" s="16"/>
      <c r="Z257" s="16"/>
      <c r="AA257" s="177"/>
      <c r="AB257" s="177"/>
      <c r="AC257" s="177"/>
      <c r="AD257" s="177"/>
    </row>
    <row r="258" spans="4:30" ht="16.5" customHeight="1" thickBot="1">
      <c r="D258" s="30"/>
      <c r="E258" s="172"/>
      <c r="F258" s="173"/>
      <c r="G258" s="172"/>
      <c r="H258" s="173"/>
      <c r="I258" s="172"/>
      <c r="J258" s="173"/>
      <c r="K258" s="172"/>
      <c r="L258" s="173"/>
      <c r="M258" s="172"/>
      <c r="N258" s="173"/>
      <c r="O258" s="172"/>
      <c r="P258" s="173"/>
      <c r="Q258" s="174"/>
      <c r="R258" s="174"/>
      <c r="S258" s="175"/>
      <c r="T258" s="176"/>
      <c r="U258" s="175"/>
      <c r="V258" s="176"/>
      <c r="W258" s="174"/>
      <c r="X258" s="173"/>
      <c r="Y258" s="180"/>
      <c r="Z258" s="177"/>
      <c r="AA258" s="166"/>
      <c r="AB258" s="166"/>
      <c r="AC258" s="166"/>
      <c r="AD258" s="166"/>
    </row>
    <row r="259" spans="4:26" ht="15.75" thickBot="1">
      <c r="D259" s="11"/>
      <c r="E259" s="188"/>
      <c r="F259" s="181"/>
      <c r="G259" s="188"/>
      <c r="H259" s="181"/>
      <c r="I259" s="188"/>
      <c r="J259" s="181"/>
      <c r="K259" s="188"/>
      <c r="L259" s="181"/>
      <c r="M259" s="188"/>
      <c r="N259" s="181"/>
      <c r="O259" s="188"/>
      <c r="P259" s="181"/>
      <c r="Q259" s="170"/>
      <c r="R259" s="170"/>
      <c r="S259" s="168"/>
      <c r="T259" s="169"/>
      <c r="U259" s="168"/>
      <c r="V259" s="169"/>
      <c r="W259" s="168"/>
      <c r="X259" s="169"/>
      <c r="Y259" s="167"/>
      <c r="Z259" s="166"/>
    </row>
    <row r="260" spans="4:16" ht="15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ht="15.75" thickBot="1"/>
    <row r="262" spans="5:24" ht="15.75" thickBot="1">
      <c r="E262" s="178" t="s">
        <v>177</v>
      </c>
      <c r="F262" s="170"/>
      <c r="G262" s="170"/>
      <c r="H262" s="170"/>
      <c r="I262" s="170"/>
      <c r="J262" s="170"/>
      <c r="K262" s="170"/>
      <c r="L262" s="170"/>
      <c r="M262" s="179"/>
      <c r="N262" s="54"/>
      <c r="O262" s="5"/>
      <c r="P262" s="164"/>
      <c r="Q262" s="165"/>
      <c r="R262" s="64"/>
      <c r="S262" s="10"/>
      <c r="T262" s="10"/>
      <c r="U262" s="10"/>
      <c r="V262" s="9"/>
      <c r="W262" s="9"/>
      <c r="X262" s="9"/>
    </row>
    <row r="263" spans="5:24" ht="15.75" thickBot="1">
      <c r="E263" s="101" t="s">
        <v>53</v>
      </c>
      <c r="F263" s="102"/>
      <c r="G263" s="101" t="s">
        <v>54</v>
      </c>
      <c r="H263" s="102"/>
      <c r="I263" s="101" t="s">
        <v>55</v>
      </c>
      <c r="J263" s="102"/>
      <c r="K263" s="101" t="s">
        <v>56</v>
      </c>
      <c r="L263" s="102"/>
      <c r="M263" s="101" t="s">
        <v>57</v>
      </c>
      <c r="N263" s="108"/>
      <c r="O263" s="101" t="s">
        <v>58</v>
      </c>
      <c r="P263" s="102"/>
      <c r="Q263" s="103" t="s">
        <v>59</v>
      </c>
      <c r="R263" s="107"/>
      <c r="S263" s="166"/>
      <c r="T263" s="166"/>
      <c r="U263" s="166"/>
      <c r="V263" s="166"/>
      <c r="W263" s="195"/>
      <c r="X263" s="195"/>
    </row>
    <row r="264" spans="3:24" ht="15">
      <c r="C264" s="193" t="s">
        <v>164</v>
      </c>
      <c r="D264" s="12" t="s">
        <v>6</v>
      </c>
      <c r="E264" s="20" t="s">
        <v>165</v>
      </c>
      <c r="F264" s="21" t="s">
        <v>5</v>
      </c>
      <c r="G264" s="20" t="s">
        <v>165</v>
      </c>
      <c r="H264" s="21" t="s">
        <v>5</v>
      </c>
      <c r="I264" s="20" t="s">
        <v>165</v>
      </c>
      <c r="J264" s="21" t="s">
        <v>5</v>
      </c>
      <c r="K264" s="20" t="s">
        <v>165</v>
      </c>
      <c r="L264" s="21" t="s">
        <v>5</v>
      </c>
      <c r="M264" s="20" t="s">
        <v>165</v>
      </c>
      <c r="N264" s="22" t="s">
        <v>5</v>
      </c>
      <c r="O264" s="20" t="s">
        <v>165</v>
      </c>
      <c r="P264" s="21" t="s">
        <v>5</v>
      </c>
      <c r="Q264" s="19" t="s">
        <v>165</v>
      </c>
      <c r="R264" s="21" t="s">
        <v>5</v>
      </c>
      <c r="S264" s="8"/>
      <c r="T264" s="8"/>
      <c r="U264" s="8"/>
      <c r="V264" s="8"/>
      <c r="W264" s="8"/>
      <c r="X264" s="8"/>
    </row>
    <row r="265" spans="3:24" ht="15">
      <c r="C265" s="194"/>
      <c r="D265" s="17">
        <v>2</v>
      </c>
      <c r="E265" s="25">
        <v>30.477674450225226</v>
      </c>
      <c r="F265" s="34">
        <f aca="true" t="shared" si="114" ref="F265:F281">E265/$E$282</f>
        <v>0.22682101446948208</v>
      </c>
      <c r="G265" s="25">
        <v>87.28631117675009</v>
      </c>
      <c r="H265" s="34">
        <f aca="true" t="shared" si="115" ref="H265:H281">G265/$G$282</f>
        <v>0.3685183176782546</v>
      </c>
      <c r="I265" s="25">
        <v>78.39025212827363</v>
      </c>
      <c r="J265" s="34">
        <f aca="true" t="shared" si="116" ref="J265:J281">I265/$I$282</f>
        <v>0.42097763576350605</v>
      </c>
      <c r="K265" s="25">
        <v>346.43422669258996</v>
      </c>
      <c r="L265" s="34">
        <f aca="true" t="shared" si="117" ref="L265:L281">K265/$K$282</f>
        <v>0.5098670901224521</v>
      </c>
      <c r="M265" s="25">
        <v>901.7163886791267</v>
      </c>
      <c r="N265" s="58">
        <f aca="true" t="shared" si="118" ref="N265:N281">M265/$M$282</f>
        <v>0.779565267881924</v>
      </c>
      <c r="O265" s="25">
        <v>320.1629556176332</v>
      </c>
      <c r="P265" s="24">
        <f aca="true" t="shared" si="119" ref="P265:P281">O265/$O$282</f>
        <v>0.6818238679269847</v>
      </c>
      <c r="Q265" s="25">
        <v>3382.633691087053</v>
      </c>
      <c r="R265" s="23">
        <f aca="true" t="shared" si="120" ref="R265:R281">Q265/$Q$282</f>
        <v>0.7886597424331325</v>
      </c>
      <c r="S265" s="16"/>
      <c r="T265" s="40"/>
      <c r="U265" s="16"/>
      <c r="V265" s="40"/>
      <c r="W265" s="16"/>
      <c r="X265" s="15"/>
    </row>
    <row r="266" spans="3:24" ht="15">
      <c r="C266" s="194"/>
      <c r="D266" s="17">
        <v>111</v>
      </c>
      <c r="E266" s="25">
        <v>43.86148822643526</v>
      </c>
      <c r="F266" s="34">
        <f t="shared" si="114"/>
        <v>0.3264260621954301</v>
      </c>
      <c r="G266" s="25">
        <v>53.00264024853894</v>
      </c>
      <c r="H266" s="34">
        <f t="shared" si="115"/>
        <v>0.22377442182595123</v>
      </c>
      <c r="I266" s="25">
        <v>37.6452563623722</v>
      </c>
      <c r="J266" s="34">
        <f t="shared" si="116"/>
        <v>0.20216558297592946</v>
      </c>
      <c r="K266" s="25">
        <v>102.40587467940135</v>
      </c>
      <c r="L266" s="34">
        <f t="shared" si="117"/>
        <v>0.15071659008035213</v>
      </c>
      <c r="M266" s="25">
        <v>42.27019468289859</v>
      </c>
      <c r="N266" s="58">
        <f t="shared" si="118"/>
        <v>0.03654405759405681</v>
      </c>
      <c r="O266" s="25">
        <v>46.438677226857564</v>
      </c>
      <c r="P266" s="24">
        <f t="shared" si="119"/>
        <v>0.09889650870803286</v>
      </c>
      <c r="Q266" s="25">
        <v>137.23504834311396</v>
      </c>
      <c r="R266" s="23">
        <f t="shared" si="120"/>
        <v>0.03199629867232153</v>
      </c>
      <c r="S266" s="16"/>
      <c r="T266" s="40"/>
      <c r="U266" s="16"/>
      <c r="V266" s="40"/>
      <c r="W266" s="16"/>
      <c r="X266" s="15"/>
    </row>
    <row r="267" spans="3:24" ht="15">
      <c r="C267" s="194"/>
      <c r="D267" s="17">
        <v>112</v>
      </c>
      <c r="E267" s="25">
        <v>19.02617223749349</v>
      </c>
      <c r="F267" s="34">
        <f t="shared" si="114"/>
        <v>0.14159662002516987</v>
      </c>
      <c r="G267" s="25">
        <v>33.150672513387796</v>
      </c>
      <c r="H267" s="34">
        <f t="shared" si="115"/>
        <v>0.13996043480172288</v>
      </c>
      <c r="I267" s="25">
        <v>20.743112719184296</v>
      </c>
      <c r="J267" s="34">
        <f t="shared" si="116"/>
        <v>0.11139633199047383</v>
      </c>
      <c r="K267" s="25">
        <v>57.829427502619275</v>
      </c>
      <c r="L267" s="34">
        <f t="shared" si="117"/>
        <v>0.08511088008163735</v>
      </c>
      <c r="M267" s="25">
        <v>66.73578530270865</v>
      </c>
      <c r="N267" s="58">
        <f t="shared" si="118"/>
        <v>0.057695413990451</v>
      </c>
      <c r="O267" s="25">
        <v>26.41877588678426</v>
      </c>
      <c r="P267" s="24">
        <f t="shared" si="119"/>
        <v>0.05626182431466572</v>
      </c>
      <c r="Q267" s="25">
        <v>177.98615883622023</v>
      </c>
      <c r="R267" s="23">
        <f t="shared" si="120"/>
        <v>0.04149740439063805</v>
      </c>
      <c r="S267" s="16"/>
      <c r="T267" s="40"/>
      <c r="U267" s="16"/>
      <c r="V267" s="40"/>
      <c r="W267" s="16"/>
      <c r="X267" s="15"/>
    </row>
    <row r="268" spans="3:24" ht="15">
      <c r="C268" s="194"/>
      <c r="D268" s="17">
        <v>113</v>
      </c>
      <c r="E268" s="25">
        <v>3.1650444183359383</v>
      </c>
      <c r="F268" s="34">
        <f t="shared" si="114"/>
        <v>0.02355490039046021</v>
      </c>
      <c r="G268" s="25">
        <v>2.313885296079829</v>
      </c>
      <c r="H268" s="34">
        <f t="shared" si="115"/>
        <v>0.009769104744100119</v>
      </c>
      <c r="I268" s="25">
        <v>1.6560671377158105</v>
      </c>
      <c r="J268" s="34">
        <f t="shared" si="116"/>
        <v>0.00889354491627902</v>
      </c>
      <c r="K268" s="25">
        <v>5.332929142282698</v>
      </c>
      <c r="L268" s="34">
        <f t="shared" si="117"/>
        <v>0.007848777211085718</v>
      </c>
      <c r="M268" s="25">
        <v>3.2273385749964607</v>
      </c>
      <c r="N268" s="58">
        <f t="shared" si="118"/>
        <v>0.002790146760499954</v>
      </c>
      <c r="O268" s="25">
        <v>0</v>
      </c>
      <c r="P268" s="24">
        <f t="shared" si="119"/>
        <v>0</v>
      </c>
      <c r="Q268" s="25">
        <v>18.485214009485652</v>
      </c>
      <c r="R268" s="23">
        <f t="shared" si="120"/>
        <v>0.004309820527701681</v>
      </c>
      <c r="S268" s="16"/>
      <c r="T268" s="40"/>
      <c r="U268" s="16"/>
      <c r="V268" s="40"/>
      <c r="W268" s="16"/>
      <c r="X268" s="15"/>
    </row>
    <row r="269" spans="3:24" ht="15">
      <c r="C269" s="194"/>
      <c r="D269" s="17">
        <v>114</v>
      </c>
      <c r="E269" s="25">
        <v>0</v>
      </c>
      <c r="F269" s="34">
        <f t="shared" si="114"/>
        <v>0</v>
      </c>
      <c r="G269" s="25">
        <v>0</v>
      </c>
      <c r="H269" s="34">
        <f t="shared" si="115"/>
        <v>0</v>
      </c>
      <c r="I269" s="25">
        <v>0</v>
      </c>
      <c r="J269" s="34">
        <f t="shared" si="116"/>
        <v>0</v>
      </c>
      <c r="K269" s="25">
        <v>0</v>
      </c>
      <c r="L269" s="34">
        <f t="shared" si="117"/>
        <v>0</v>
      </c>
      <c r="M269" s="25">
        <v>0</v>
      </c>
      <c r="N269" s="58">
        <f t="shared" si="118"/>
        <v>0</v>
      </c>
      <c r="O269" s="25">
        <v>0</v>
      </c>
      <c r="P269" s="24">
        <f t="shared" si="119"/>
        <v>0</v>
      </c>
      <c r="Q269" s="25">
        <v>0</v>
      </c>
      <c r="R269" s="23">
        <f t="shared" si="120"/>
        <v>0</v>
      </c>
      <c r="S269" s="16"/>
      <c r="T269" s="40"/>
      <c r="U269" s="16"/>
      <c r="V269" s="40"/>
      <c r="W269" s="16"/>
      <c r="X269" s="15"/>
    </row>
    <row r="270" spans="3:24" ht="15">
      <c r="C270" s="194"/>
      <c r="D270" s="17">
        <v>115</v>
      </c>
      <c r="E270" s="25">
        <v>0</v>
      </c>
      <c r="F270" s="34">
        <f t="shared" si="114"/>
        <v>0</v>
      </c>
      <c r="G270" s="25">
        <v>0</v>
      </c>
      <c r="H270" s="34">
        <f t="shared" si="115"/>
        <v>0</v>
      </c>
      <c r="I270" s="25">
        <v>0</v>
      </c>
      <c r="J270" s="34">
        <f t="shared" si="116"/>
        <v>0</v>
      </c>
      <c r="K270" s="25">
        <v>0</v>
      </c>
      <c r="L270" s="34">
        <f t="shared" si="117"/>
        <v>0</v>
      </c>
      <c r="M270" s="25">
        <v>0</v>
      </c>
      <c r="N270" s="58">
        <f t="shared" si="118"/>
        <v>0</v>
      </c>
      <c r="O270" s="25">
        <v>0</v>
      </c>
      <c r="P270" s="24">
        <f t="shared" si="119"/>
        <v>0</v>
      </c>
      <c r="Q270" s="25">
        <v>0</v>
      </c>
      <c r="R270" s="23">
        <f t="shared" si="120"/>
        <v>0</v>
      </c>
      <c r="S270" s="16"/>
      <c r="T270" s="40"/>
      <c r="U270" s="16"/>
      <c r="V270" s="40"/>
      <c r="W270" s="16"/>
      <c r="X270" s="15"/>
    </row>
    <row r="271" spans="3:24" ht="15">
      <c r="C271" s="194"/>
      <c r="D271" s="17">
        <v>116</v>
      </c>
      <c r="E271" s="25">
        <v>35.56583722153134</v>
      </c>
      <c r="F271" s="34">
        <f t="shared" si="114"/>
        <v>0.2646881504105242</v>
      </c>
      <c r="G271" s="25">
        <v>57.61960765554601</v>
      </c>
      <c r="H271" s="34">
        <f t="shared" si="115"/>
        <v>0.2432670208219182</v>
      </c>
      <c r="I271" s="25">
        <v>42.364880507952336</v>
      </c>
      <c r="J271" s="34">
        <f t="shared" si="116"/>
        <v>0.22751128809303378</v>
      </c>
      <c r="K271" s="25">
        <v>153.03275298026216</v>
      </c>
      <c r="L271" s="34">
        <f t="shared" si="117"/>
        <v>0.22522706604480897</v>
      </c>
      <c r="M271" s="25">
        <v>110.04239391658355</v>
      </c>
      <c r="N271" s="58">
        <f t="shared" si="118"/>
        <v>0.09513548757565735</v>
      </c>
      <c r="O271" s="25">
        <v>71.74185398426457</v>
      </c>
      <c r="P271" s="24">
        <f t="shared" si="119"/>
        <v>0.15278253626013868</v>
      </c>
      <c r="Q271" s="25">
        <v>270.3552516052735</v>
      </c>
      <c r="R271" s="23">
        <f t="shared" si="120"/>
        <v>0.06303322279863513</v>
      </c>
      <c r="S271" s="16"/>
      <c r="T271" s="40"/>
      <c r="U271" s="16"/>
      <c r="V271" s="40"/>
      <c r="W271" s="16"/>
      <c r="X271" s="15"/>
    </row>
    <row r="272" spans="3:24" ht="15">
      <c r="C272" s="194"/>
      <c r="D272" s="17">
        <v>117</v>
      </c>
      <c r="E272" s="25">
        <v>0</v>
      </c>
      <c r="F272" s="34">
        <f t="shared" si="114"/>
        <v>0</v>
      </c>
      <c r="G272" s="25">
        <v>0</v>
      </c>
      <c r="H272" s="34">
        <f t="shared" si="115"/>
        <v>0</v>
      </c>
      <c r="I272" s="25">
        <v>0</v>
      </c>
      <c r="J272" s="34">
        <f t="shared" si="116"/>
        <v>0</v>
      </c>
      <c r="K272" s="25">
        <v>0</v>
      </c>
      <c r="L272" s="34">
        <f t="shared" si="117"/>
        <v>0</v>
      </c>
      <c r="M272" s="25">
        <v>0</v>
      </c>
      <c r="N272" s="58">
        <f t="shared" si="118"/>
        <v>0</v>
      </c>
      <c r="O272" s="25">
        <v>0</v>
      </c>
      <c r="P272" s="24">
        <f t="shared" si="119"/>
        <v>0</v>
      </c>
      <c r="Q272" s="25">
        <v>0</v>
      </c>
      <c r="R272" s="23">
        <f t="shared" si="120"/>
        <v>0</v>
      </c>
      <c r="S272" s="16"/>
      <c r="T272" s="40"/>
      <c r="U272" s="16"/>
      <c r="V272" s="40"/>
      <c r="W272" s="16"/>
      <c r="X272" s="15"/>
    </row>
    <row r="273" spans="3:24" ht="15">
      <c r="C273" s="194"/>
      <c r="D273" s="17">
        <v>118</v>
      </c>
      <c r="E273" s="25">
        <v>0</v>
      </c>
      <c r="F273" s="34">
        <f t="shared" si="114"/>
        <v>0</v>
      </c>
      <c r="G273" s="25">
        <v>0</v>
      </c>
      <c r="H273" s="34">
        <f t="shared" si="115"/>
        <v>0</v>
      </c>
      <c r="I273" s="25">
        <v>0</v>
      </c>
      <c r="J273" s="34">
        <f t="shared" si="116"/>
        <v>0</v>
      </c>
      <c r="K273" s="25">
        <v>0</v>
      </c>
      <c r="L273" s="34">
        <f t="shared" si="117"/>
        <v>0</v>
      </c>
      <c r="M273" s="25">
        <v>0</v>
      </c>
      <c r="N273" s="58">
        <f t="shared" si="118"/>
        <v>0</v>
      </c>
      <c r="O273" s="25">
        <v>0</v>
      </c>
      <c r="P273" s="24">
        <f t="shared" si="119"/>
        <v>0</v>
      </c>
      <c r="Q273" s="25">
        <v>0</v>
      </c>
      <c r="R273" s="23">
        <f t="shared" si="120"/>
        <v>0</v>
      </c>
      <c r="S273" s="16"/>
      <c r="T273" s="40"/>
      <c r="U273" s="16"/>
      <c r="V273" s="40"/>
      <c r="W273" s="16"/>
      <c r="X273" s="15"/>
    </row>
    <row r="274" spans="3:24" ht="15">
      <c r="C274" s="194"/>
      <c r="D274" s="17">
        <v>121</v>
      </c>
      <c r="E274" s="25">
        <v>0.17509781723188497</v>
      </c>
      <c r="F274" s="34">
        <f t="shared" si="114"/>
        <v>0.0013031133527195548</v>
      </c>
      <c r="G274" s="25">
        <v>0.9212747011324002</v>
      </c>
      <c r="H274" s="34">
        <f t="shared" si="115"/>
        <v>0.003889574417841605</v>
      </c>
      <c r="I274" s="25">
        <v>1.5761168762593156</v>
      </c>
      <c r="J274" s="34">
        <f t="shared" si="116"/>
        <v>0.00846418959297231</v>
      </c>
      <c r="K274" s="25">
        <v>2.2444698929748834</v>
      </c>
      <c r="L274" s="34">
        <f t="shared" si="117"/>
        <v>0.0033033148719858662</v>
      </c>
      <c r="M274" s="25">
        <v>6.725209042601461</v>
      </c>
      <c r="N274" s="58">
        <f t="shared" si="118"/>
        <v>0.005814177777712722</v>
      </c>
      <c r="O274" s="25">
        <v>0.45033955534319203</v>
      </c>
      <c r="P274" s="24">
        <f t="shared" si="119"/>
        <v>0.0009590499216633995</v>
      </c>
      <c r="Q274" s="25">
        <v>37.16632020727276</v>
      </c>
      <c r="R274" s="23">
        <f t="shared" si="120"/>
        <v>0.008665313243668253</v>
      </c>
      <c r="S274" s="16"/>
      <c r="T274" s="40"/>
      <c r="U274" s="16"/>
      <c r="V274" s="40"/>
      <c r="W274" s="16"/>
      <c r="X274" s="15"/>
    </row>
    <row r="275" spans="3:24" ht="15">
      <c r="C275" s="194"/>
      <c r="D275" s="17">
        <v>122</v>
      </c>
      <c r="E275" s="25">
        <v>2.0248390529985003</v>
      </c>
      <c r="F275" s="34">
        <f t="shared" si="114"/>
        <v>0.015069261563529538</v>
      </c>
      <c r="G275" s="25">
        <v>1.9510851784213</v>
      </c>
      <c r="H275" s="34">
        <f t="shared" si="115"/>
        <v>0.008237381301895514</v>
      </c>
      <c r="I275" s="25">
        <v>3.834329881307346</v>
      </c>
      <c r="J275" s="34">
        <f t="shared" si="116"/>
        <v>0.020591426667805512</v>
      </c>
      <c r="K275" s="25">
        <v>11.555030401573806</v>
      </c>
      <c r="L275" s="34">
        <f t="shared" si="117"/>
        <v>0.01700619994558096</v>
      </c>
      <c r="M275" s="25">
        <v>1.8179009110157338</v>
      </c>
      <c r="N275" s="58">
        <f t="shared" si="118"/>
        <v>0.0015716387419271707</v>
      </c>
      <c r="O275" s="25">
        <v>3.747360624795229</v>
      </c>
      <c r="P275" s="24">
        <f t="shared" si="119"/>
        <v>0.007980435808965415</v>
      </c>
      <c r="Q275" s="25">
        <v>118.93808989197507</v>
      </c>
      <c r="R275" s="23">
        <f t="shared" si="120"/>
        <v>0.027730369855551648</v>
      </c>
      <c r="S275" s="16"/>
      <c r="T275" s="40"/>
      <c r="U275" s="16"/>
      <c r="V275" s="40"/>
      <c r="W275" s="16"/>
      <c r="X275" s="15"/>
    </row>
    <row r="276" spans="3:24" ht="15">
      <c r="C276" s="194"/>
      <c r="D276" s="17">
        <v>123</v>
      </c>
      <c r="E276" s="25">
        <v>0</v>
      </c>
      <c r="F276" s="34">
        <f t="shared" si="114"/>
        <v>0</v>
      </c>
      <c r="G276" s="25">
        <v>0</v>
      </c>
      <c r="H276" s="34">
        <f t="shared" si="115"/>
        <v>0</v>
      </c>
      <c r="I276" s="25">
        <v>0</v>
      </c>
      <c r="J276" s="34">
        <f t="shared" si="116"/>
        <v>0</v>
      </c>
      <c r="K276" s="25">
        <v>0</v>
      </c>
      <c r="L276" s="34">
        <f t="shared" si="117"/>
        <v>0</v>
      </c>
      <c r="M276" s="25">
        <v>19.873671870200003</v>
      </c>
      <c r="N276" s="58">
        <f t="shared" si="118"/>
        <v>0.017181482481409133</v>
      </c>
      <c r="O276" s="25">
        <v>0</v>
      </c>
      <c r="P276" s="24">
        <f t="shared" si="119"/>
        <v>0</v>
      </c>
      <c r="Q276" s="25">
        <v>113.3736671355225</v>
      </c>
      <c r="R276" s="23">
        <f t="shared" si="120"/>
        <v>0.02643302683273008</v>
      </c>
      <c r="S276" s="16"/>
      <c r="T276" s="40"/>
      <c r="U276" s="16"/>
      <c r="V276" s="40"/>
      <c r="W276" s="16"/>
      <c r="X276" s="15"/>
    </row>
    <row r="277" spans="3:24" ht="15">
      <c r="C277" s="194"/>
      <c r="D277" s="17">
        <v>125</v>
      </c>
      <c r="E277" s="25">
        <v>0</v>
      </c>
      <c r="F277" s="34">
        <f t="shared" si="114"/>
        <v>0</v>
      </c>
      <c r="G277" s="25">
        <v>0</v>
      </c>
      <c r="H277" s="34">
        <f t="shared" si="115"/>
        <v>0</v>
      </c>
      <c r="I277" s="25">
        <v>0</v>
      </c>
      <c r="J277" s="34">
        <f t="shared" si="116"/>
        <v>0</v>
      </c>
      <c r="K277" s="25">
        <v>0</v>
      </c>
      <c r="L277" s="34">
        <f t="shared" si="117"/>
        <v>0</v>
      </c>
      <c r="M277" s="25">
        <v>0</v>
      </c>
      <c r="N277" s="58">
        <f t="shared" si="118"/>
        <v>0</v>
      </c>
      <c r="O277" s="25">
        <v>0</v>
      </c>
      <c r="P277" s="24">
        <f t="shared" si="119"/>
        <v>0</v>
      </c>
      <c r="Q277" s="25">
        <v>19.667441195323</v>
      </c>
      <c r="R277" s="23">
        <f t="shared" si="120"/>
        <v>0.004585456340806912</v>
      </c>
      <c r="S277" s="16"/>
      <c r="T277" s="40"/>
      <c r="U277" s="16"/>
      <c r="V277" s="40"/>
      <c r="W277" s="16"/>
      <c r="X277" s="15"/>
    </row>
    <row r="278" spans="3:24" ht="15">
      <c r="C278" s="194"/>
      <c r="D278" s="17">
        <v>126</v>
      </c>
      <c r="E278" s="25">
        <v>0</v>
      </c>
      <c r="F278" s="34">
        <f t="shared" si="114"/>
        <v>0</v>
      </c>
      <c r="G278" s="25">
        <v>0</v>
      </c>
      <c r="H278" s="34">
        <f t="shared" si="115"/>
        <v>0</v>
      </c>
      <c r="I278" s="25">
        <v>0</v>
      </c>
      <c r="J278" s="34">
        <f t="shared" si="116"/>
        <v>0</v>
      </c>
      <c r="K278" s="25">
        <v>0</v>
      </c>
      <c r="L278" s="34">
        <f t="shared" si="117"/>
        <v>0</v>
      </c>
      <c r="M278" s="25">
        <v>0</v>
      </c>
      <c r="N278" s="58">
        <f t="shared" si="118"/>
        <v>0</v>
      </c>
      <c r="O278" s="25">
        <v>0</v>
      </c>
      <c r="P278" s="24">
        <f t="shared" si="119"/>
        <v>0</v>
      </c>
      <c r="Q278" s="25">
        <v>0</v>
      </c>
      <c r="R278" s="23">
        <f t="shared" si="120"/>
        <v>0</v>
      </c>
      <c r="S278" s="16"/>
      <c r="T278" s="40"/>
      <c r="U278" s="16"/>
      <c r="V278" s="40"/>
      <c r="W278" s="16"/>
      <c r="X278" s="15"/>
    </row>
    <row r="279" spans="3:24" ht="15">
      <c r="C279" s="194"/>
      <c r="D279" s="17">
        <v>201</v>
      </c>
      <c r="E279" s="25">
        <v>0</v>
      </c>
      <c r="F279" s="34">
        <f t="shared" si="114"/>
        <v>0</v>
      </c>
      <c r="G279" s="25">
        <v>0</v>
      </c>
      <c r="H279" s="34">
        <f t="shared" si="115"/>
        <v>0</v>
      </c>
      <c r="I279" s="25">
        <v>0</v>
      </c>
      <c r="J279" s="34">
        <f t="shared" si="116"/>
        <v>0</v>
      </c>
      <c r="K279" s="25">
        <v>0</v>
      </c>
      <c r="L279" s="34">
        <f t="shared" si="117"/>
        <v>0</v>
      </c>
      <c r="M279" s="25">
        <v>0</v>
      </c>
      <c r="N279" s="58">
        <f t="shared" si="118"/>
        <v>0</v>
      </c>
      <c r="O279" s="25">
        <v>0</v>
      </c>
      <c r="P279" s="24">
        <f t="shared" si="119"/>
        <v>0</v>
      </c>
      <c r="Q279" s="25">
        <v>6.663932826115361</v>
      </c>
      <c r="R279" s="23">
        <f t="shared" si="120"/>
        <v>0.0015536933721448539</v>
      </c>
      <c r="S279" s="16"/>
      <c r="T279" s="40"/>
      <c r="U279" s="16"/>
      <c r="V279" s="40"/>
      <c r="W279" s="16"/>
      <c r="X279" s="15"/>
    </row>
    <row r="280" spans="3:24" ht="15">
      <c r="C280" s="194"/>
      <c r="D280" s="17">
        <v>202</v>
      </c>
      <c r="E280" s="25">
        <v>0.07267708958017276</v>
      </c>
      <c r="F280" s="34">
        <f t="shared" si="114"/>
        <v>0.0005408775926846476</v>
      </c>
      <c r="G280" s="25">
        <v>0.6119791272420217</v>
      </c>
      <c r="H280" s="34">
        <f t="shared" si="115"/>
        <v>0.0025837444083157473</v>
      </c>
      <c r="I280" s="25">
        <v>0</v>
      </c>
      <c r="J280" s="34">
        <f t="shared" si="116"/>
        <v>0</v>
      </c>
      <c r="K280" s="25">
        <v>0.41552008449179995</v>
      </c>
      <c r="L280" s="34">
        <f t="shared" si="117"/>
        <v>0.0006115447032757085</v>
      </c>
      <c r="M280" s="25">
        <v>4.2824497790702605</v>
      </c>
      <c r="N280" s="58">
        <f t="shared" si="118"/>
        <v>0.003702327196361707</v>
      </c>
      <c r="O280" s="25">
        <v>0.4916394266466251</v>
      </c>
      <c r="P280" s="24">
        <f t="shared" si="119"/>
        <v>0.0010470027516298482</v>
      </c>
      <c r="Q280" s="25">
        <v>3.528865669671652</v>
      </c>
      <c r="R280" s="23">
        <f t="shared" si="120"/>
        <v>0.0008227536719265609</v>
      </c>
      <c r="S280" s="16"/>
      <c r="T280" s="40"/>
      <c r="U280" s="16"/>
      <c r="V280" s="40"/>
      <c r="W280" s="16"/>
      <c r="X280" s="15"/>
    </row>
    <row r="281" spans="3:24" ht="15.75" thickBot="1">
      <c r="C281" s="194"/>
      <c r="D281" s="18">
        <v>203</v>
      </c>
      <c r="E281" s="25">
        <v>0</v>
      </c>
      <c r="F281" s="34">
        <f t="shared" si="114"/>
        <v>0</v>
      </c>
      <c r="G281" s="25">
        <v>0</v>
      </c>
      <c r="H281" s="34">
        <f t="shared" si="115"/>
        <v>0</v>
      </c>
      <c r="I281" s="25">
        <v>0</v>
      </c>
      <c r="J281" s="34">
        <f t="shared" si="116"/>
        <v>0</v>
      </c>
      <c r="K281" s="25">
        <v>0.2096384682936</v>
      </c>
      <c r="L281" s="34">
        <f t="shared" si="117"/>
        <v>0.00030853693882109724</v>
      </c>
      <c r="M281" s="25">
        <v>0</v>
      </c>
      <c r="N281" s="58">
        <f t="shared" si="118"/>
        <v>0</v>
      </c>
      <c r="O281" s="25">
        <v>0.11681655842789</v>
      </c>
      <c r="P281" s="24">
        <f t="shared" si="119"/>
        <v>0.00024877430791945084</v>
      </c>
      <c r="Q281" s="25">
        <v>3.0576840585416805</v>
      </c>
      <c r="R281" s="23">
        <f t="shared" si="120"/>
        <v>0.0007128978607424735</v>
      </c>
      <c r="S281" s="16"/>
      <c r="T281" s="40"/>
      <c r="U281" s="16"/>
      <c r="V281" s="40"/>
      <c r="W281" s="16"/>
      <c r="X281" s="15"/>
    </row>
    <row r="282" spans="3:24" ht="15.75" thickBot="1">
      <c r="C282" s="188" t="s">
        <v>167</v>
      </c>
      <c r="D282" s="189"/>
      <c r="E282" s="185">
        <f>SUM(E265:E281)</f>
        <v>134.3688305138318</v>
      </c>
      <c r="F282" s="186"/>
      <c r="G282" s="185">
        <f>SUM(G265:G281)</f>
        <v>236.85745589709842</v>
      </c>
      <c r="H282" s="186"/>
      <c r="I282" s="185">
        <f>SUM(I265:I281)</f>
        <v>186.21001561306494</v>
      </c>
      <c r="J282" s="186"/>
      <c r="K282" s="185">
        <f>SUM(K265:K281)</f>
        <v>679.4598698444896</v>
      </c>
      <c r="L282" s="186"/>
      <c r="M282" s="185">
        <f>SUM(M265:M281)</f>
        <v>1156.6913327592015</v>
      </c>
      <c r="N282" s="192"/>
      <c r="O282" s="185">
        <f>SUM(O265:O281)</f>
        <v>469.5684188807525</v>
      </c>
      <c r="P282" s="186"/>
      <c r="Q282" s="162">
        <f>SUM(Q265:Q281)</f>
        <v>4289.09136486557</v>
      </c>
      <c r="R282" s="163"/>
      <c r="S282" s="177"/>
      <c r="T282" s="166"/>
      <c r="U282" s="177"/>
      <c r="V282" s="166"/>
      <c r="W282" s="177"/>
      <c r="X282" s="177"/>
    </row>
    <row r="283" spans="3:24" ht="15.75" thickBot="1">
      <c r="C283" s="31" t="s">
        <v>168</v>
      </c>
      <c r="D283" s="33" t="s">
        <v>169</v>
      </c>
      <c r="E283" s="26">
        <f>SUM(E266:E278)</f>
        <v>103.81847897402642</v>
      </c>
      <c r="F283" s="51">
        <f>SUM(E265,E279:E281)</f>
        <v>30.550351539805398</v>
      </c>
      <c r="G283" s="26">
        <f>SUM(G266:G278)</f>
        <v>148.9591655931063</v>
      </c>
      <c r="H283" s="51">
        <f>SUM(G265,G279:G281)</f>
        <v>87.89829030399211</v>
      </c>
      <c r="I283" s="26">
        <f>SUM(I266:I278)</f>
        <v>107.81976348479131</v>
      </c>
      <c r="J283" s="51">
        <f>SUM(I265,I279:I281)</f>
        <v>78.39025212827363</v>
      </c>
      <c r="K283" s="26">
        <f>SUM(K266:K278)</f>
        <v>332.4004845991142</v>
      </c>
      <c r="L283" s="51">
        <f>SUM(K265,K279:K281)</f>
        <v>347.0593852453753</v>
      </c>
      <c r="M283" s="26">
        <f>SUM(M266:M278)</f>
        <v>250.69249430100444</v>
      </c>
      <c r="N283" s="53">
        <f>SUM(M265,M279:M281)</f>
        <v>905.9988384581969</v>
      </c>
      <c r="O283" s="26">
        <f>SUM(O266:O278)</f>
        <v>148.7970072780448</v>
      </c>
      <c r="P283" s="51">
        <f>SUM(O265,O279:O281)</f>
        <v>320.7714116027077</v>
      </c>
      <c r="Q283" s="52">
        <f>SUM(Q266:Q278)</f>
        <v>893.2071912241868</v>
      </c>
      <c r="R283" s="51">
        <f>SUM(Q265,Q279:Q281)</f>
        <v>3395.884173641382</v>
      </c>
      <c r="S283" s="16"/>
      <c r="T283" s="16"/>
      <c r="U283" s="16"/>
      <c r="V283" s="16"/>
      <c r="W283" s="16"/>
      <c r="X283" s="16"/>
    </row>
    <row r="284" spans="4:24" ht="15.75" thickBot="1">
      <c r="D284" s="30"/>
      <c r="E284" s="172"/>
      <c r="F284" s="173"/>
      <c r="G284" s="172"/>
      <c r="H284" s="173"/>
      <c r="I284" s="172"/>
      <c r="J284" s="173"/>
      <c r="K284" s="172"/>
      <c r="L284" s="173"/>
      <c r="M284" s="172"/>
      <c r="N284" s="174"/>
      <c r="O284" s="172"/>
      <c r="P284" s="173"/>
      <c r="Q284" s="174"/>
      <c r="R284" s="173"/>
      <c r="S284" s="177"/>
      <c r="T284" s="177"/>
      <c r="U284" s="177"/>
      <c r="V284" s="177"/>
      <c r="W284" s="177"/>
      <c r="X284" s="177"/>
    </row>
    <row r="285" spans="4:24" ht="15.75" thickBot="1">
      <c r="D285" s="11"/>
      <c r="E285" s="188"/>
      <c r="F285" s="181"/>
      <c r="G285" s="188"/>
      <c r="H285" s="181"/>
      <c r="I285" s="188"/>
      <c r="J285" s="181"/>
      <c r="K285" s="188"/>
      <c r="L285" s="181"/>
      <c r="M285" s="188"/>
      <c r="N285" s="189"/>
      <c r="O285" s="188"/>
      <c r="P285" s="181"/>
      <c r="Q285" s="170"/>
      <c r="R285" s="179"/>
      <c r="S285" s="166"/>
      <c r="T285" s="166"/>
      <c r="U285" s="166"/>
      <c r="V285" s="166"/>
      <c r="W285" s="166"/>
      <c r="X285" s="166"/>
    </row>
    <row r="287" ht="15.75" thickBot="1"/>
    <row r="288" spans="5:18" ht="15.75" thickBot="1">
      <c r="E288" s="178" t="s">
        <v>178</v>
      </c>
      <c r="F288" s="170"/>
      <c r="G288" s="170"/>
      <c r="H288" s="170"/>
      <c r="I288" s="170"/>
      <c r="J288" s="170"/>
      <c r="K288" s="170"/>
      <c r="L288" s="170"/>
      <c r="M288" s="179"/>
      <c r="N288" s="54"/>
      <c r="O288" s="55"/>
      <c r="P288" s="164"/>
      <c r="Q288" s="165"/>
      <c r="R288" s="64"/>
    </row>
    <row r="289" spans="5:18" ht="15.75" thickBot="1">
      <c r="E289" s="101" t="s">
        <v>60</v>
      </c>
      <c r="F289" s="102"/>
      <c r="G289" s="101" t="s">
        <v>61</v>
      </c>
      <c r="H289" s="102"/>
      <c r="I289" s="101" t="s">
        <v>62</v>
      </c>
      <c r="J289" s="102"/>
      <c r="K289" s="101" t="s">
        <v>63</v>
      </c>
      <c r="L289" s="102"/>
      <c r="M289" s="101" t="s">
        <v>64</v>
      </c>
      <c r="N289" s="109"/>
      <c r="O289" s="110" t="s">
        <v>65</v>
      </c>
      <c r="P289" s="111"/>
      <c r="Q289" s="112" t="s">
        <v>66</v>
      </c>
      <c r="R289" s="113"/>
    </row>
    <row r="290" spans="3:18" ht="15">
      <c r="C290" s="193" t="s">
        <v>164</v>
      </c>
      <c r="D290" s="12" t="s">
        <v>6</v>
      </c>
      <c r="E290" s="20" t="s">
        <v>165</v>
      </c>
      <c r="F290" s="21" t="s">
        <v>5</v>
      </c>
      <c r="G290" s="20" t="s">
        <v>165</v>
      </c>
      <c r="H290" s="21" t="s">
        <v>5</v>
      </c>
      <c r="I290" s="20" t="s">
        <v>165</v>
      </c>
      <c r="J290" s="21" t="s">
        <v>5</v>
      </c>
      <c r="K290" s="20" t="s">
        <v>165</v>
      </c>
      <c r="L290" s="21" t="s">
        <v>5</v>
      </c>
      <c r="M290" s="20" t="s">
        <v>165</v>
      </c>
      <c r="N290" s="22" t="s">
        <v>5</v>
      </c>
      <c r="O290" s="20" t="s">
        <v>165</v>
      </c>
      <c r="P290" s="21" t="s">
        <v>5</v>
      </c>
      <c r="Q290" s="19" t="s">
        <v>165</v>
      </c>
      <c r="R290" s="21" t="s">
        <v>5</v>
      </c>
    </row>
    <row r="291" spans="3:21" ht="15">
      <c r="C291" s="194"/>
      <c r="D291" s="17">
        <v>2</v>
      </c>
      <c r="E291" s="25">
        <v>128.49656127376699</v>
      </c>
      <c r="F291" s="34">
        <f aca="true" t="shared" si="121" ref="F291:F307">E291/$E$308</f>
        <v>0.3461999712468415</v>
      </c>
      <c r="G291" s="25">
        <v>420.50258358021415</v>
      </c>
      <c r="H291" s="34">
        <f aca="true" t="shared" si="122" ref="H291:H307">G291/$G$308</f>
        <v>0.6221574149182876</v>
      </c>
      <c r="I291" s="25">
        <v>602.4714121203292</v>
      </c>
      <c r="J291" s="34">
        <f aca="true" t="shared" si="123" ref="J291:J307">I291/$I$308</f>
        <v>0.7729233239993744</v>
      </c>
      <c r="K291" s="25">
        <v>41.58329701268367</v>
      </c>
      <c r="L291" s="34">
        <f aca="true" t="shared" si="124" ref="L291:L307">K291/$K$308</f>
        <v>0.13532387758229758</v>
      </c>
      <c r="M291" s="25">
        <v>53.52980059097252</v>
      </c>
      <c r="N291" s="58">
        <f aca="true" t="shared" si="125" ref="N291:N307">M291/$M$308</f>
        <v>0.3765577902238253</v>
      </c>
      <c r="O291" s="25">
        <v>4195.211084874161</v>
      </c>
      <c r="P291" s="24">
        <f aca="true" t="shared" si="126" ref="P291:P307">O291/$O$308</f>
        <v>0.8657006461760925</v>
      </c>
      <c r="Q291" s="25">
        <v>182.36441817243974</v>
      </c>
      <c r="R291" s="23">
        <f aca="true" t="shared" si="127" ref="R291:R307">Q291/$Q$308</f>
        <v>0.8834380971170066</v>
      </c>
      <c r="U291" s="2"/>
    </row>
    <row r="292" spans="3:21" ht="15">
      <c r="C292" s="194"/>
      <c r="D292" s="17">
        <v>111</v>
      </c>
      <c r="E292" s="25">
        <v>83.18455977623641</v>
      </c>
      <c r="F292" s="34">
        <f t="shared" si="121"/>
        <v>0.22411877732165839</v>
      </c>
      <c r="G292" s="25">
        <v>86.103503721951</v>
      </c>
      <c r="H292" s="34">
        <f t="shared" si="122"/>
        <v>0.12739501582833274</v>
      </c>
      <c r="I292" s="25">
        <v>41.48536502165044</v>
      </c>
      <c r="J292" s="34">
        <f t="shared" si="123"/>
        <v>0.053222452692007934</v>
      </c>
      <c r="K292" s="25">
        <v>92.85497982013091</v>
      </c>
      <c r="L292" s="34">
        <f t="shared" si="124"/>
        <v>0.3021765185731521</v>
      </c>
      <c r="M292" s="25">
        <v>32.06182935156651</v>
      </c>
      <c r="N292" s="58">
        <f t="shared" si="125"/>
        <v>0.22554038083219252</v>
      </c>
      <c r="O292" s="25">
        <v>85.98880031229895</v>
      </c>
      <c r="P292" s="24">
        <f t="shared" si="126"/>
        <v>0.01774417508159714</v>
      </c>
      <c r="Q292" s="25">
        <v>3.5173234349589126</v>
      </c>
      <c r="R292" s="23">
        <f t="shared" si="127"/>
        <v>0.01703916560842985</v>
      </c>
      <c r="U292" s="2"/>
    </row>
    <row r="293" spans="3:21" ht="15">
      <c r="C293" s="194"/>
      <c r="D293" s="17">
        <v>112</v>
      </c>
      <c r="E293" s="25">
        <v>47.05868760198584</v>
      </c>
      <c r="F293" s="34">
        <f t="shared" si="121"/>
        <v>0.12678717728493488</v>
      </c>
      <c r="G293" s="25">
        <v>40.321023000888744</v>
      </c>
      <c r="H293" s="34">
        <f t="shared" si="122"/>
        <v>0.05965723973324506</v>
      </c>
      <c r="I293" s="25">
        <v>47.024617896135446</v>
      </c>
      <c r="J293" s="34">
        <f t="shared" si="123"/>
        <v>0.060328877425344374</v>
      </c>
      <c r="K293" s="25">
        <v>65.23010308997084</v>
      </c>
      <c r="L293" s="34">
        <f t="shared" si="124"/>
        <v>0.21227731130928384</v>
      </c>
      <c r="M293" s="25">
        <v>14.983355421611027</v>
      </c>
      <c r="N293" s="58">
        <f t="shared" si="125"/>
        <v>0.10540108771956694</v>
      </c>
      <c r="O293" s="25">
        <v>88.20306989200074</v>
      </c>
      <c r="P293" s="24">
        <f t="shared" si="126"/>
        <v>0.01820109955266065</v>
      </c>
      <c r="Q293" s="25">
        <v>5.476373041263512</v>
      </c>
      <c r="R293" s="23">
        <f t="shared" si="127"/>
        <v>0.026529498611412076</v>
      </c>
      <c r="U293" s="2"/>
    </row>
    <row r="294" spans="3:21" ht="15">
      <c r="C294" s="194"/>
      <c r="D294" s="17">
        <v>113</v>
      </c>
      <c r="E294" s="25">
        <v>0.20386934298165002</v>
      </c>
      <c r="F294" s="34">
        <f t="shared" si="121"/>
        <v>0.0005492719803449617</v>
      </c>
      <c r="G294" s="25">
        <v>0</v>
      </c>
      <c r="H294" s="34">
        <f t="shared" si="122"/>
        <v>0</v>
      </c>
      <c r="I294" s="25">
        <v>3.6184926671077497</v>
      </c>
      <c r="J294" s="34">
        <f t="shared" si="123"/>
        <v>0.0046422408165147705</v>
      </c>
      <c r="K294" s="25">
        <v>0.958780694149793</v>
      </c>
      <c r="L294" s="34">
        <f t="shared" si="124"/>
        <v>0.003120145120859993</v>
      </c>
      <c r="M294" s="25">
        <v>0.283045260521</v>
      </c>
      <c r="N294" s="58">
        <f t="shared" si="125"/>
        <v>0.0019910946175482162</v>
      </c>
      <c r="O294" s="25">
        <v>11.2163325045349</v>
      </c>
      <c r="P294" s="24">
        <f t="shared" si="126"/>
        <v>0.0023145405798318808</v>
      </c>
      <c r="Q294" s="25">
        <v>0</v>
      </c>
      <c r="R294" s="23">
        <f t="shared" si="127"/>
        <v>0</v>
      </c>
      <c r="U294" s="2"/>
    </row>
    <row r="295" spans="3:21" ht="15">
      <c r="C295" s="194"/>
      <c r="D295" s="17">
        <v>114</v>
      </c>
      <c r="E295" s="25">
        <v>0</v>
      </c>
      <c r="F295" s="34">
        <f t="shared" si="121"/>
        <v>0</v>
      </c>
      <c r="G295" s="25">
        <v>0</v>
      </c>
      <c r="H295" s="34">
        <f t="shared" si="122"/>
        <v>0</v>
      </c>
      <c r="I295" s="25">
        <v>0</v>
      </c>
      <c r="J295" s="34">
        <f t="shared" si="123"/>
        <v>0</v>
      </c>
      <c r="K295" s="25">
        <v>0</v>
      </c>
      <c r="L295" s="34">
        <f t="shared" si="124"/>
        <v>0</v>
      </c>
      <c r="M295" s="25">
        <v>0</v>
      </c>
      <c r="N295" s="58">
        <f t="shared" si="125"/>
        <v>0</v>
      </c>
      <c r="O295" s="25">
        <v>0</v>
      </c>
      <c r="P295" s="24">
        <f t="shared" si="126"/>
        <v>0</v>
      </c>
      <c r="Q295" s="25">
        <v>0</v>
      </c>
      <c r="R295" s="23">
        <f t="shared" si="127"/>
        <v>0</v>
      </c>
      <c r="U295" s="2"/>
    </row>
    <row r="296" spans="3:21" ht="15">
      <c r="C296" s="194"/>
      <c r="D296" s="17">
        <v>115</v>
      </c>
      <c r="E296" s="25">
        <v>0</v>
      </c>
      <c r="F296" s="34">
        <f t="shared" si="121"/>
        <v>0</v>
      </c>
      <c r="G296" s="25">
        <v>0</v>
      </c>
      <c r="H296" s="34">
        <f t="shared" si="122"/>
        <v>0</v>
      </c>
      <c r="I296" s="25">
        <v>0</v>
      </c>
      <c r="J296" s="34">
        <f t="shared" si="123"/>
        <v>0</v>
      </c>
      <c r="K296" s="25">
        <v>0</v>
      </c>
      <c r="L296" s="34">
        <f t="shared" si="124"/>
        <v>0</v>
      </c>
      <c r="M296" s="25">
        <v>0</v>
      </c>
      <c r="N296" s="58">
        <f t="shared" si="125"/>
        <v>0</v>
      </c>
      <c r="O296" s="25">
        <v>0</v>
      </c>
      <c r="P296" s="24">
        <f t="shared" si="126"/>
        <v>0</v>
      </c>
      <c r="Q296" s="25">
        <v>0</v>
      </c>
      <c r="R296" s="23">
        <f t="shared" si="127"/>
        <v>0</v>
      </c>
      <c r="U296" s="2"/>
    </row>
    <row r="297" spans="3:21" ht="15">
      <c r="C297" s="194"/>
      <c r="D297" s="17">
        <v>116</v>
      </c>
      <c r="E297" s="25">
        <v>106.80356833112702</v>
      </c>
      <c r="F297" s="34">
        <f t="shared" si="121"/>
        <v>0.28775394390919706</v>
      </c>
      <c r="G297" s="25">
        <v>123.0386858041769</v>
      </c>
      <c r="H297" s="34">
        <f t="shared" si="122"/>
        <v>0.18204271194511626</v>
      </c>
      <c r="I297" s="25">
        <v>70.13932569317325</v>
      </c>
      <c r="J297" s="34">
        <f t="shared" si="123"/>
        <v>0.0899832252073972</v>
      </c>
      <c r="K297" s="25">
        <v>104.35976340105417</v>
      </c>
      <c r="L297" s="34">
        <f t="shared" si="124"/>
        <v>0.339616357084293</v>
      </c>
      <c r="M297" s="25">
        <v>39.968798167106634</v>
      </c>
      <c r="N297" s="58">
        <f t="shared" si="125"/>
        <v>0.28116230864954767</v>
      </c>
      <c r="O297" s="25">
        <v>176.55316823532755</v>
      </c>
      <c r="P297" s="24">
        <f t="shared" si="126"/>
        <v>0.0364325390864913</v>
      </c>
      <c r="Q297" s="25">
        <v>5.0961552617495</v>
      </c>
      <c r="R297" s="23">
        <f t="shared" si="127"/>
        <v>0.024687588468029313</v>
      </c>
      <c r="U297" s="2"/>
    </row>
    <row r="298" spans="3:21" ht="15">
      <c r="C298" s="194"/>
      <c r="D298" s="17">
        <v>117</v>
      </c>
      <c r="E298" s="25">
        <v>0</v>
      </c>
      <c r="F298" s="34">
        <f t="shared" si="121"/>
        <v>0</v>
      </c>
      <c r="G298" s="25">
        <v>0</v>
      </c>
      <c r="H298" s="34">
        <f t="shared" si="122"/>
        <v>0</v>
      </c>
      <c r="I298" s="25">
        <v>0</v>
      </c>
      <c r="J298" s="34">
        <f t="shared" si="123"/>
        <v>0</v>
      </c>
      <c r="K298" s="25">
        <v>0</v>
      </c>
      <c r="L298" s="34">
        <f t="shared" si="124"/>
        <v>0</v>
      </c>
      <c r="M298" s="25">
        <v>0</v>
      </c>
      <c r="N298" s="58">
        <f t="shared" si="125"/>
        <v>0</v>
      </c>
      <c r="O298" s="25">
        <v>0</v>
      </c>
      <c r="P298" s="24">
        <f t="shared" si="126"/>
        <v>0</v>
      </c>
      <c r="Q298" s="25">
        <v>0</v>
      </c>
      <c r="R298" s="23">
        <f t="shared" si="127"/>
        <v>0</v>
      </c>
      <c r="U298" s="2"/>
    </row>
    <row r="299" spans="3:21" ht="15">
      <c r="C299" s="194"/>
      <c r="D299" s="17">
        <v>118</v>
      </c>
      <c r="E299" s="25">
        <v>0</v>
      </c>
      <c r="F299" s="34">
        <f t="shared" si="121"/>
        <v>0</v>
      </c>
      <c r="G299" s="25">
        <v>0</v>
      </c>
      <c r="H299" s="34">
        <f t="shared" si="122"/>
        <v>0</v>
      </c>
      <c r="I299" s="25">
        <v>0</v>
      </c>
      <c r="J299" s="34">
        <f t="shared" si="123"/>
        <v>0</v>
      </c>
      <c r="K299" s="25">
        <v>0</v>
      </c>
      <c r="L299" s="34">
        <f t="shared" si="124"/>
        <v>0</v>
      </c>
      <c r="M299" s="25">
        <v>0</v>
      </c>
      <c r="N299" s="58">
        <f t="shared" si="125"/>
        <v>0</v>
      </c>
      <c r="O299" s="25">
        <v>162.81096063861943</v>
      </c>
      <c r="P299" s="24">
        <f t="shared" si="126"/>
        <v>0.03359677283881676</v>
      </c>
      <c r="Q299" s="25">
        <v>0</v>
      </c>
      <c r="R299" s="23">
        <f t="shared" si="127"/>
        <v>0</v>
      </c>
      <c r="U299" s="2"/>
    </row>
    <row r="300" spans="3:21" ht="15">
      <c r="C300" s="194"/>
      <c r="D300" s="17">
        <v>121</v>
      </c>
      <c r="E300" s="25">
        <v>0.026853673169452003</v>
      </c>
      <c r="F300" s="34">
        <f t="shared" si="121"/>
        <v>7.235011417410066E-05</v>
      </c>
      <c r="G300" s="25">
        <v>1.4455176877600324</v>
      </c>
      <c r="H300" s="34">
        <f t="shared" si="122"/>
        <v>0.002138725379944987</v>
      </c>
      <c r="I300" s="25">
        <v>3.776016729792508</v>
      </c>
      <c r="J300" s="34">
        <f t="shared" si="123"/>
        <v>0.004844331770028547</v>
      </c>
      <c r="K300" s="25">
        <v>0.6850020893454001</v>
      </c>
      <c r="L300" s="34">
        <f t="shared" si="124"/>
        <v>0.00222919165966856</v>
      </c>
      <c r="M300" s="25">
        <v>0</v>
      </c>
      <c r="N300" s="58">
        <f t="shared" si="125"/>
        <v>0</v>
      </c>
      <c r="O300" s="25">
        <v>52.17579016102793</v>
      </c>
      <c r="P300" s="24">
        <f t="shared" si="126"/>
        <v>0.010766708597811822</v>
      </c>
      <c r="Q300" s="25">
        <v>7.337547150414841</v>
      </c>
      <c r="R300" s="23">
        <f t="shared" si="127"/>
        <v>0.035545687898059765</v>
      </c>
      <c r="U300" s="2"/>
    </row>
    <row r="301" spans="3:21" ht="15">
      <c r="C301" s="194"/>
      <c r="D301" s="17">
        <v>122</v>
      </c>
      <c r="E301" s="25">
        <v>4.2034788571950825</v>
      </c>
      <c r="F301" s="34">
        <f t="shared" si="121"/>
        <v>0.011325161117714182</v>
      </c>
      <c r="G301" s="25">
        <v>4.365870352693751</v>
      </c>
      <c r="H301" s="34">
        <f t="shared" si="122"/>
        <v>0.006459552731813808</v>
      </c>
      <c r="I301" s="25">
        <v>10.719513424358013</v>
      </c>
      <c r="J301" s="34">
        <f t="shared" si="123"/>
        <v>0.013752290616498014</v>
      </c>
      <c r="K301" s="25">
        <v>1.4551026262545754</v>
      </c>
      <c r="L301" s="34">
        <f t="shared" si="124"/>
        <v>0.004735317875465542</v>
      </c>
      <c r="M301" s="25">
        <v>0.9574207176780727</v>
      </c>
      <c r="N301" s="58">
        <f t="shared" si="125"/>
        <v>0.006735019106799442</v>
      </c>
      <c r="O301" s="25">
        <v>65.71925551198069</v>
      </c>
      <c r="P301" s="24">
        <f t="shared" si="126"/>
        <v>0.01356146349061241</v>
      </c>
      <c r="Q301" s="25">
        <v>2.6339854572717902</v>
      </c>
      <c r="R301" s="23">
        <f t="shared" si="127"/>
        <v>0.012759962297062435</v>
      </c>
      <c r="U301" s="2"/>
    </row>
    <row r="302" spans="3:21" ht="15">
      <c r="C302" s="194"/>
      <c r="D302" s="17">
        <v>123</v>
      </c>
      <c r="E302" s="25">
        <v>0</v>
      </c>
      <c r="F302" s="34">
        <f t="shared" si="121"/>
        <v>0</v>
      </c>
      <c r="G302" s="25">
        <v>0</v>
      </c>
      <c r="H302" s="34">
        <f t="shared" si="122"/>
        <v>0</v>
      </c>
      <c r="I302" s="25">
        <v>0</v>
      </c>
      <c r="J302" s="34">
        <f t="shared" si="123"/>
        <v>0</v>
      </c>
      <c r="K302" s="25">
        <v>0</v>
      </c>
      <c r="L302" s="34">
        <f t="shared" si="124"/>
        <v>0</v>
      </c>
      <c r="M302" s="25">
        <v>0</v>
      </c>
      <c r="N302" s="58">
        <f t="shared" si="125"/>
        <v>0</v>
      </c>
      <c r="O302" s="25">
        <v>0.1343234760216</v>
      </c>
      <c r="P302" s="24">
        <f t="shared" si="126"/>
        <v>2.771825246357205E-05</v>
      </c>
      <c r="Q302" s="25">
        <v>0</v>
      </c>
      <c r="R302" s="23">
        <f t="shared" si="127"/>
        <v>0</v>
      </c>
      <c r="U302" s="2"/>
    </row>
    <row r="303" spans="3:21" ht="15">
      <c r="C303" s="194"/>
      <c r="D303" s="17">
        <v>125</v>
      </c>
      <c r="E303" s="25">
        <v>0</v>
      </c>
      <c r="F303" s="34">
        <f t="shared" si="121"/>
        <v>0</v>
      </c>
      <c r="G303" s="25">
        <v>0</v>
      </c>
      <c r="H303" s="34">
        <f t="shared" si="122"/>
        <v>0</v>
      </c>
      <c r="I303" s="25">
        <v>0.0395708042988</v>
      </c>
      <c r="J303" s="34">
        <f t="shared" si="123"/>
        <v>5.0766222225078076E-05</v>
      </c>
      <c r="K303" s="25">
        <v>0</v>
      </c>
      <c r="L303" s="34">
        <f t="shared" si="124"/>
        <v>0</v>
      </c>
      <c r="M303" s="25">
        <v>0</v>
      </c>
      <c r="N303" s="58">
        <f t="shared" si="125"/>
        <v>0</v>
      </c>
      <c r="O303" s="25">
        <v>0</v>
      </c>
      <c r="P303" s="24">
        <f t="shared" si="126"/>
        <v>0</v>
      </c>
      <c r="Q303" s="25">
        <v>0</v>
      </c>
      <c r="R303" s="23">
        <f t="shared" si="127"/>
        <v>0</v>
      </c>
      <c r="U303" s="2"/>
    </row>
    <row r="304" spans="3:21" ht="15">
      <c r="C304" s="194"/>
      <c r="D304" s="17">
        <v>126</v>
      </c>
      <c r="E304" s="25">
        <v>0</v>
      </c>
      <c r="F304" s="34">
        <f t="shared" si="121"/>
        <v>0</v>
      </c>
      <c r="G304" s="25">
        <v>0</v>
      </c>
      <c r="H304" s="34">
        <f t="shared" si="122"/>
        <v>0</v>
      </c>
      <c r="I304" s="25">
        <v>0</v>
      </c>
      <c r="J304" s="34">
        <f t="shared" si="123"/>
        <v>0</v>
      </c>
      <c r="K304" s="25">
        <v>0</v>
      </c>
      <c r="L304" s="34">
        <f t="shared" si="124"/>
        <v>0</v>
      </c>
      <c r="M304" s="25">
        <v>0</v>
      </c>
      <c r="N304" s="58">
        <f t="shared" si="125"/>
        <v>0</v>
      </c>
      <c r="O304" s="25">
        <v>0</v>
      </c>
      <c r="P304" s="24">
        <f t="shared" si="126"/>
        <v>0</v>
      </c>
      <c r="Q304" s="25">
        <v>0</v>
      </c>
      <c r="R304" s="23">
        <f t="shared" si="127"/>
        <v>0</v>
      </c>
      <c r="U304" s="2"/>
    </row>
    <row r="305" spans="3:21" ht="15">
      <c r="C305" s="194"/>
      <c r="D305" s="17">
        <v>201</v>
      </c>
      <c r="E305" s="25">
        <v>0</v>
      </c>
      <c r="F305" s="34">
        <f t="shared" si="121"/>
        <v>0</v>
      </c>
      <c r="G305" s="25">
        <v>0</v>
      </c>
      <c r="H305" s="34">
        <f t="shared" si="122"/>
        <v>0</v>
      </c>
      <c r="I305" s="25">
        <v>0</v>
      </c>
      <c r="J305" s="34">
        <f t="shared" si="123"/>
        <v>0</v>
      </c>
      <c r="K305" s="25">
        <v>0</v>
      </c>
      <c r="L305" s="34">
        <f t="shared" si="124"/>
        <v>0</v>
      </c>
      <c r="M305" s="25">
        <v>0</v>
      </c>
      <c r="N305" s="58">
        <f t="shared" si="125"/>
        <v>0</v>
      </c>
      <c r="O305" s="25">
        <v>7.338858033011738</v>
      </c>
      <c r="P305" s="24">
        <f t="shared" si="126"/>
        <v>0.001514406310633459</v>
      </c>
      <c r="Q305" s="25">
        <v>0</v>
      </c>
      <c r="R305" s="23">
        <f t="shared" si="127"/>
        <v>0</v>
      </c>
      <c r="U305" s="2"/>
    </row>
    <row r="306" spans="3:21" ht="15">
      <c r="C306" s="194"/>
      <c r="D306" s="17">
        <v>202</v>
      </c>
      <c r="E306" s="25">
        <v>1.185251720864698</v>
      </c>
      <c r="F306" s="34">
        <f t="shared" si="121"/>
        <v>0.0031933470251347415</v>
      </c>
      <c r="G306" s="25">
        <v>0.07944757512929859</v>
      </c>
      <c r="H306" s="34">
        <f t="shared" si="122"/>
        <v>0.00011754719208411689</v>
      </c>
      <c r="I306" s="25">
        <v>0.19680963891174003</v>
      </c>
      <c r="J306" s="34">
        <f t="shared" si="123"/>
        <v>0.0002524912506095752</v>
      </c>
      <c r="K306" s="25">
        <v>0.16018292197880096</v>
      </c>
      <c r="L306" s="34">
        <f t="shared" si="124"/>
        <v>0.0005212807949793454</v>
      </c>
      <c r="M306" s="25">
        <v>0</v>
      </c>
      <c r="N306" s="58">
        <f t="shared" si="125"/>
        <v>0</v>
      </c>
      <c r="O306" s="25">
        <v>0.29082857999939477</v>
      </c>
      <c r="P306" s="24">
        <f t="shared" si="126"/>
        <v>6.0013783463652233E-05</v>
      </c>
      <c r="Q306" s="25">
        <v>0</v>
      </c>
      <c r="R306" s="23">
        <f t="shared" si="127"/>
        <v>0</v>
      </c>
      <c r="U306" s="2"/>
    </row>
    <row r="307" spans="3:21" ht="15.75" thickBot="1">
      <c r="C307" s="194"/>
      <c r="D307" s="18">
        <v>203</v>
      </c>
      <c r="E307" s="25">
        <v>0</v>
      </c>
      <c r="F307" s="34">
        <f t="shared" si="121"/>
        <v>0</v>
      </c>
      <c r="G307" s="25">
        <v>0.021487700454300002</v>
      </c>
      <c r="H307" s="34">
        <f t="shared" si="122"/>
        <v>3.1792271175512556E-05</v>
      </c>
      <c r="I307" s="25">
        <v>0</v>
      </c>
      <c r="J307" s="34">
        <f t="shared" si="123"/>
        <v>0</v>
      </c>
      <c r="K307" s="25">
        <v>0</v>
      </c>
      <c r="L307" s="34">
        <f t="shared" si="124"/>
        <v>0</v>
      </c>
      <c r="M307" s="25">
        <v>0.3713557673717</v>
      </c>
      <c r="N307" s="58">
        <f t="shared" si="125"/>
        <v>0.002612318850519741</v>
      </c>
      <c r="O307" s="25">
        <v>0.387276522604259</v>
      </c>
      <c r="P307" s="24">
        <f t="shared" si="126"/>
        <v>7.991624952463952E-05</v>
      </c>
      <c r="Q307" s="25">
        <v>0</v>
      </c>
      <c r="R307" s="23">
        <f t="shared" si="127"/>
        <v>0</v>
      </c>
      <c r="U307" s="2"/>
    </row>
    <row r="308" spans="3:18" ht="15.75" thickBot="1">
      <c r="C308" s="188" t="s">
        <v>167</v>
      </c>
      <c r="D308" s="189"/>
      <c r="E308" s="185">
        <f>SUM(E291:E307)</f>
        <v>371.1628305773272</v>
      </c>
      <c r="F308" s="186"/>
      <c r="G308" s="185">
        <f>SUM(G291:G307)</f>
        <v>675.8781194232681</v>
      </c>
      <c r="H308" s="186"/>
      <c r="I308" s="185">
        <f>SUM(I291:I307)</f>
        <v>779.4711239957572</v>
      </c>
      <c r="J308" s="186"/>
      <c r="K308" s="185">
        <f>SUM(K291:K307)</f>
        <v>307.28721165556817</v>
      </c>
      <c r="L308" s="186"/>
      <c r="M308" s="185">
        <f>SUM(M291:M307)</f>
        <v>142.1556052768275</v>
      </c>
      <c r="N308" s="192"/>
      <c r="O308" s="185">
        <f>SUM(O291:O307)</f>
        <v>4846.029748741589</v>
      </c>
      <c r="P308" s="186"/>
      <c r="Q308" s="162">
        <f>SUM(Q291:Q307)</f>
        <v>206.4258025180983</v>
      </c>
      <c r="R308" s="163"/>
    </row>
    <row r="309" spans="3:18" ht="15.75" thickBot="1">
      <c r="C309" s="31" t="s">
        <v>168</v>
      </c>
      <c r="D309" s="33" t="s">
        <v>169</v>
      </c>
      <c r="E309" s="26">
        <f>SUM(E292:E304)</f>
        <v>241.48101758269544</v>
      </c>
      <c r="F309" s="51">
        <f>SUM(E291,E305:E307)</f>
        <v>129.68181299463168</v>
      </c>
      <c r="G309" s="26">
        <f>SUM(G292:G304)</f>
        <v>255.27460056747043</v>
      </c>
      <c r="H309" s="51">
        <f>SUM(G291,G305:G307)</f>
        <v>420.60351885579774</v>
      </c>
      <c r="I309" s="26">
        <f>SUM(I292:I304)</f>
        <v>176.8029022365162</v>
      </c>
      <c r="J309" s="51">
        <f>SUM(I291,I305:I307)</f>
        <v>602.668221759241</v>
      </c>
      <c r="K309" s="26">
        <f>SUM(K292:K304)</f>
        <v>265.54373172090567</v>
      </c>
      <c r="L309" s="51">
        <f>SUM(K291,K305:K307)</f>
        <v>41.743479934662474</v>
      </c>
      <c r="M309" s="26">
        <f>SUM(M292:M304)</f>
        <v>88.25444891848325</v>
      </c>
      <c r="N309" s="53">
        <f>SUM(M291,M305:M307)</f>
        <v>53.901156358344224</v>
      </c>
      <c r="O309" s="26">
        <f>SUM(O292:O304)</f>
        <v>642.8017007318118</v>
      </c>
      <c r="P309" s="51">
        <f>SUM(O291,O305:O307)</f>
        <v>4203.228048009777</v>
      </c>
      <c r="Q309" s="52">
        <f>SUM(Q292:Q304)</f>
        <v>24.061384345658556</v>
      </c>
      <c r="R309" s="51">
        <f>SUM(Q291,Q305:Q307)</f>
        <v>182.36441817243974</v>
      </c>
    </row>
    <row r="310" spans="4:18" ht="15.75" thickBot="1">
      <c r="D310" s="30"/>
      <c r="E310" s="172"/>
      <c r="F310" s="173"/>
      <c r="G310" s="172"/>
      <c r="H310" s="173"/>
      <c r="I310" s="172"/>
      <c r="J310" s="173"/>
      <c r="K310" s="172"/>
      <c r="L310" s="173"/>
      <c r="M310" s="172"/>
      <c r="N310" s="174"/>
      <c r="O310" s="172"/>
      <c r="P310" s="173"/>
      <c r="Q310" s="174"/>
      <c r="R310" s="173"/>
    </row>
    <row r="311" spans="4:18" ht="15.75" thickBot="1">
      <c r="D311" s="11"/>
      <c r="E311" s="188"/>
      <c r="F311" s="181"/>
      <c r="G311" s="188"/>
      <c r="H311" s="181"/>
      <c r="I311" s="188"/>
      <c r="J311" s="181"/>
      <c r="K311" s="188"/>
      <c r="L311" s="181"/>
      <c r="M311" s="188"/>
      <c r="N311" s="189"/>
      <c r="O311" s="188"/>
      <c r="P311" s="181"/>
      <c r="Q311" s="170"/>
      <c r="R311" s="179"/>
    </row>
    <row r="312" spans="10:17" ht="15">
      <c r="J312" s="9"/>
      <c r="K312" s="9"/>
      <c r="L312" s="9"/>
      <c r="M312" s="9"/>
      <c r="N312" s="9"/>
      <c r="O312" s="9"/>
      <c r="P312" s="9"/>
      <c r="Q312" s="9"/>
    </row>
    <row r="313" spans="10:17" ht="15.75" thickBot="1">
      <c r="J313" s="9"/>
      <c r="K313" s="9"/>
      <c r="Q313" s="9"/>
    </row>
    <row r="314" spans="5:16" ht="15.75" thickBot="1">
      <c r="E314" s="178" t="s">
        <v>179</v>
      </c>
      <c r="F314" s="170"/>
      <c r="G314" s="170"/>
      <c r="H314" s="170"/>
      <c r="I314" s="170"/>
      <c r="J314" s="170"/>
      <c r="K314" s="179"/>
      <c r="L314" s="60"/>
      <c r="M314" s="61"/>
      <c r="N314" s="164"/>
      <c r="O314" s="165"/>
      <c r="P314" s="64"/>
    </row>
    <row r="315" spans="5:18" ht="15.75" thickBot="1">
      <c r="E315" s="101" t="s">
        <v>70</v>
      </c>
      <c r="F315" s="102"/>
      <c r="G315" s="101" t="s">
        <v>71</v>
      </c>
      <c r="H315" s="102"/>
      <c r="I315" s="101" t="s">
        <v>72</v>
      </c>
      <c r="J315" s="102"/>
      <c r="K315" s="101" t="s">
        <v>73</v>
      </c>
      <c r="L315" s="111"/>
      <c r="M315" s="110" t="s">
        <v>74</v>
      </c>
      <c r="N315" s="109"/>
      <c r="O315" s="110" t="s">
        <v>75</v>
      </c>
      <c r="P315" s="111"/>
      <c r="Q315" s="195"/>
      <c r="R315" s="195"/>
    </row>
    <row r="316" spans="3:18" ht="15">
      <c r="C316" s="193" t="s">
        <v>164</v>
      </c>
      <c r="D316" s="12" t="s">
        <v>6</v>
      </c>
      <c r="E316" s="20" t="s">
        <v>165</v>
      </c>
      <c r="F316" s="21" t="s">
        <v>5</v>
      </c>
      <c r="G316" s="20" t="s">
        <v>165</v>
      </c>
      <c r="H316" s="21" t="s">
        <v>5</v>
      </c>
      <c r="I316" s="20" t="s">
        <v>165</v>
      </c>
      <c r="J316" s="21" t="s">
        <v>5</v>
      </c>
      <c r="K316" s="20" t="s">
        <v>165</v>
      </c>
      <c r="L316" s="21" t="s">
        <v>5</v>
      </c>
      <c r="M316" s="20" t="s">
        <v>165</v>
      </c>
      <c r="N316" s="22" t="s">
        <v>5</v>
      </c>
      <c r="O316" s="20" t="s">
        <v>165</v>
      </c>
      <c r="P316" s="21" t="s">
        <v>5</v>
      </c>
      <c r="Q316" s="8"/>
      <c r="R316" s="8"/>
    </row>
    <row r="317" spans="3:19" ht="15">
      <c r="C317" s="194"/>
      <c r="D317" s="17">
        <v>2</v>
      </c>
      <c r="E317" s="25">
        <v>138.83680672709912</v>
      </c>
      <c r="F317" s="34">
        <f aca="true" t="shared" si="128" ref="F317:F333">E317/$E$334</f>
        <v>0.4845113745169994</v>
      </c>
      <c r="G317" s="25">
        <v>435.84733498036087</v>
      </c>
      <c r="H317" s="34">
        <f aca="true" t="shared" si="129" ref="H317:H333">G317/$G$334</f>
        <v>0.6129435957168609</v>
      </c>
      <c r="I317" s="25">
        <v>236.80834147925563</v>
      </c>
      <c r="J317" s="34">
        <f aca="true" t="shared" si="130" ref="J317:J333">I317/$I$334</f>
        <v>0.49707170302261006</v>
      </c>
      <c r="K317" s="25">
        <v>52.7118315525332</v>
      </c>
      <c r="L317" s="34">
        <f aca="true" t="shared" si="131" ref="L317:L333">K317/$K$334</f>
        <v>0.39592571243040825</v>
      </c>
      <c r="M317" s="25">
        <v>171.20923115890903</v>
      </c>
      <c r="N317" s="58">
        <f aca="true" t="shared" si="132" ref="N317:N333">M317/$M$334</f>
        <v>0.5491753540489116</v>
      </c>
      <c r="O317" s="25">
        <v>4453.152540053994</v>
      </c>
      <c r="P317" s="24">
        <f aca="true" t="shared" si="133" ref="P317:P333">O317/$O$334</f>
        <v>0.9328428251148481</v>
      </c>
      <c r="Q317" s="16"/>
      <c r="R317" s="15"/>
      <c r="S317" s="2"/>
    </row>
    <row r="318" spans="3:19" ht="15">
      <c r="C318" s="194"/>
      <c r="D318" s="17">
        <v>111</v>
      </c>
      <c r="E318" s="25">
        <v>52.9278121405772</v>
      </c>
      <c r="F318" s="34">
        <f t="shared" si="128"/>
        <v>0.1847069780336801</v>
      </c>
      <c r="G318" s="25">
        <v>93.72657987754812</v>
      </c>
      <c r="H318" s="34">
        <f t="shared" si="129"/>
        <v>0.13181015982804292</v>
      </c>
      <c r="I318" s="25">
        <v>72.12627361598653</v>
      </c>
      <c r="J318" s="34">
        <f t="shared" si="130"/>
        <v>0.1513963969132979</v>
      </c>
      <c r="K318" s="25">
        <v>30.62448055865242</v>
      </c>
      <c r="L318" s="34">
        <f t="shared" si="131"/>
        <v>0.23002462494424458</v>
      </c>
      <c r="M318" s="25">
        <v>45.13468539370276</v>
      </c>
      <c r="N318" s="58">
        <f t="shared" si="132"/>
        <v>0.14477523590983749</v>
      </c>
      <c r="O318" s="25">
        <v>78.16166721582084</v>
      </c>
      <c r="P318" s="24">
        <f t="shared" si="133"/>
        <v>0.01637324340576235</v>
      </c>
      <c r="Q318" s="16"/>
      <c r="R318" s="15"/>
      <c r="S318" s="2"/>
    </row>
    <row r="319" spans="3:19" ht="15">
      <c r="C319" s="194"/>
      <c r="D319" s="17">
        <v>112</v>
      </c>
      <c r="E319" s="25">
        <v>33.890963037347056</v>
      </c>
      <c r="F319" s="34">
        <f t="shared" si="128"/>
        <v>0.11827236214966018</v>
      </c>
      <c r="G319" s="25">
        <v>52.87208086618305</v>
      </c>
      <c r="H319" s="34">
        <f t="shared" si="129"/>
        <v>0.07435540098142657</v>
      </c>
      <c r="I319" s="25">
        <v>52.15952263302064</v>
      </c>
      <c r="J319" s="34">
        <f t="shared" si="130"/>
        <v>0.10948525960734853</v>
      </c>
      <c r="K319" s="25">
        <v>14.585633671170113</v>
      </c>
      <c r="L319" s="34">
        <f t="shared" si="131"/>
        <v>0.10955467173914685</v>
      </c>
      <c r="M319" s="25">
        <v>26.90087187279762</v>
      </c>
      <c r="N319" s="58">
        <f t="shared" si="132"/>
        <v>0.08628796318380814</v>
      </c>
      <c r="O319" s="25">
        <v>89.8756547586355</v>
      </c>
      <c r="P319" s="24">
        <f t="shared" si="133"/>
        <v>0.0188270801280649</v>
      </c>
      <c r="Q319" s="16"/>
      <c r="R319" s="15"/>
      <c r="S319" s="2"/>
    </row>
    <row r="320" spans="3:19" ht="15">
      <c r="C320" s="194"/>
      <c r="D320" s="17">
        <v>113</v>
      </c>
      <c r="E320" s="25">
        <v>3.3654244696864994</v>
      </c>
      <c r="F320" s="34">
        <f t="shared" si="128"/>
        <v>0.011744626472474757</v>
      </c>
      <c r="G320" s="25">
        <v>0</v>
      </c>
      <c r="H320" s="34">
        <f t="shared" si="129"/>
        <v>0</v>
      </c>
      <c r="I320" s="25">
        <v>0</v>
      </c>
      <c r="J320" s="34">
        <f t="shared" si="130"/>
        <v>0</v>
      </c>
      <c r="K320" s="25">
        <v>0.669113819289</v>
      </c>
      <c r="L320" s="34">
        <f t="shared" si="131"/>
        <v>0.005025804602046643</v>
      </c>
      <c r="M320" s="25">
        <v>0</v>
      </c>
      <c r="N320" s="58">
        <f t="shared" si="132"/>
        <v>0</v>
      </c>
      <c r="O320" s="25">
        <v>0</v>
      </c>
      <c r="P320" s="24">
        <f t="shared" si="133"/>
        <v>0</v>
      </c>
      <c r="Q320" s="16"/>
      <c r="R320" s="15"/>
      <c r="S320" s="2"/>
    </row>
    <row r="321" spans="3:19" ht="15">
      <c r="C321" s="194"/>
      <c r="D321" s="17">
        <v>114</v>
      </c>
      <c r="E321" s="25">
        <v>0</v>
      </c>
      <c r="F321" s="34">
        <f t="shared" si="128"/>
        <v>0</v>
      </c>
      <c r="G321" s="25">
        <v>0</v>
      </c>
      <c r="H321" s="34">
        <f t="shared" si="129"/>
        <v>0</v>
      </c>
      <c r="I321" s="25">
        <v>0</v>
      </c>
      <c r="J321" s="34">
        <f t="shared" si="130"/>
        <v>0</v>
      </c>
      <c r="K321" s="25">
        <v>0</v>
      </c>
      <c r="L321" s="34">
        <f t="shared" si="131"/>
        <v>0</v>
      </c>
      <c r="M321" s="25">
        <v>0</v>
      </c>
      <c r="N321" s="58">
        <f t="shared" si="132"/>
        <v>0</v>
      </c>
      <c r="O321" s="25">
        <v>0</v>
      </c>
      <c r="P321" s="24">
        <f t="shared" si="133"/>
        <v>0</v>
      </c>
      <c r="Q321" s="16"/>
      <c r="R321" s="15"/>
      <c r="S321" s="2"/>
    </row>
    <row r="322" spans="3:19" ht="15">
      <c r="C322" s="194"/>
      <c r="D322" s="17">
        <v>115</v>
      </c>
      <c r="E322" s="25">
        <v>0</v>
      </c>
      <c r="F322" s="34">
        <f t="shared" si="128"/>
        <v>0</v>
      </c>
      <c r="G322" s="25">
        <v>0</v>
      </c>
      <c r="H322" s="34">
        <f t="shared" si="129"/>
        <v>0</v>
      </c>
      <c r="I322" s="25">
        <v>0</v>
      </c>
      <c r="J322" s="34">
        <f t="shared" si="130"/>
        <v>0</v>
      </c>
      <c r="K322" s="25">
        <v>0</v>
      </c>
      <c r="L322" s="34">
        <f t="shared" si="131"/>
        <v>0</v>
      </c>
      <c r="M322" s="25">
        <v>0</v>
      </c>
      <c r="N322" s="58">
        <f t="shared" si="132"/>
        <v>0</v>
      </c>
      <c r="O322" s="25">
        <v>0</v>
      </c>
      <c r="P322" s="24">
        <f t="shared" si="133"/>
        <v>0</v>
      </c>
      <c r="Q322" s="16"/>
      <c r="R322" s="15"/>
      <c r="S322" s="2"/>
    </row>
    <row r="323" spans="3:19" ht="15">
      <c r="C323" s="194"/>
      <c r="D323" s="17">
        <v>116</v>
      </c>
      <c r="E323" s="25">
        <v>54.806097157259835</v>
      </c>
      <c r="F323" s="34">
        <f t="shared" si="128"/>
        <v>0.19126179931357604</v>
      </c>
      <c r="G323" s="25">
        <v>124.64876109092538</v>
      </c>
      <c r="H323" s="34">
        <f t="shared" si="129"/>
        <v>0.1752968383486076</v>
      </c>
      <c r="I323" s="25">
        <v>110.0515261438997</v>
      </c>
      <c r="J323" s="34">
        <f t="shared" si="130"/>
        <v>0.2310032627181654</v>
      </c>
      <c r="K323" s="25">
        <v>31.251751075484627</v>
      </c>
      <c r="L323" s="34">
        <f t="shared" si="131"/>
        <v>0.23473613882924155</v>
      </c>
      <c r="M323" s="25">
        <v>61.83078867614161</v>
      </c>
      <c r="N323" s="58">
        <f t="shared" si="132"/>
        <v>0.19833010774300516</v>
      </c>
      <c r="O323" s="25">
        <v>115.01131351353612</v>
      </c>
      <c r="P323" s="24">
        <f t="shared" si="133"/>
        <v>0.02409247777908719</v>
      </c>
      <c r="Q323" s="16"/>
      <c r="R323" s="15"/>
      <c r="S323" s="2"/>
    </row>
    <row r="324" spans="3:19" ht="15">
      <c r="C324" s="194"/>
      <c r="D324" s="17">
        <v>117</v>
      </c>
      <c r="E324" s="25">
        <v>0</v>
      </c>
      <c r="F324" s="34">
        <f t="shared" si="128"/>
        <v>0</v>
      </c>
      <c r="G324" s="25">
        <v>0</v>
      </c>
      <c r="H324" s="34">
        <f t="shared" si="129"/>
        <v>0</v>
      </c>
      <c r="I324" s="25">
        <v>0</v>
      </c>
      <c r="J324" s="34">
        <f t="shared" si="130"/>
        <v>0</v>
      </c>
      <c r="K324" s="25">
        <v>0</v>
      </c>
      <c r="L324" s="34">
        <f t="shared" si="131"/>
        <v>0</v>
      </c>
      <c r="M324" s="25">
        <v>0</v>
      </c>
      <c r="N324" s="58">
        <f t="shared" si="132"/>
        <v>0</v>
      </c>
      <c r="O324" s="25">
        <v>1.7022612480390458</v>
      </c>
      <c r="P324" s="24">
        <f t="shared" si="133"/>
        <v>0.00035658832196325724</v>
      </c>
      <c r="Q324" s="16"/>
      <c r="R324" s="15"/>
      <c r="S324" s="2"/>
    </row>
    <row r="325" spans="3:19" ht="15">
      <c r="C325" s="194"/>
      <c r="D325" s="17">
        <v>118</v>
      </c>
      <c r="E325" s="25">
        <v>0</v>
      </c>
      <c r="F325" s="34">
        <f t="shared" si="128"/>
        <v>0</v>
      </c>
      <c r="G325" s="25">
        <v>0</v>
      </c>
      <c r="H325" s="34">
        <f t="shared" si="129"/>
        <v>0</v>
      </c>
      <c r="I325" s="25">
        <v>0</v>
      </c>
      <c r="J325" s="34">
        <f t="shared" si="130"/>
        <v>0</v>
      </c>
      <c r="K325" s="25">
        <v>0</v>
      </c>
      <c r="L325" s="34">
        <f t="shared" si="131"/>
        <v>0</v>
      </c>
      <c r="M325" s="25">
        <v>0</v>
      </c>
      <c r="N325" s="58">
        <f t="shared" si="132"/>
        <v>0</v>
      </c>
      <c r="O325" s="25">
        <v>0</v>
      </c>
      <c r="P325" s="24">
        <f t="shared" si="133"/>
        <v>0</v>
      </c>
      <c r="Q325" s="16"/>
      <c r="R325" s="15"/>
      <c r="S325" s="2"/>
    </row>
    <row r="326" spans="3:19" ht="15">
      <c r="C326" s="194"/>
      <c r="D326" s="17">
        <v>121</v>
      </c>
      <c r="E326" s="25">
        <v>0</v>
      </c>
      <c r="F326" s="34">
        <f t="shared" si="128"/>
        <v>0</v>
      </c>
      <c r="G326" s="25">
        <v>0.0261088106455</v>
      </c>
      <c r="H326" s="34">
        <f t="shared" si="129"/>
        <v>3.671750861494777E-05</v>
      </c>
      <c r="I326" s="25">
        <v>0</v>
      </c>
      <c r="J326" s="34">
        <f t="shared" si="130"/>
        <v>0</v>
      </c>
      <c r="K326" s="25">
        <v>0</v>
      </c>
      <c r="L326" s="34">
        <f t="shared" si="131"/>
        <v>0</v>
      </c>
      <c r="M326" s="25">
        <v>0.16059982011100002</v>
      </c>
      <c r="N326" s="58">
        <f t="shared" si="132"/>
        <v>0.0005151443206224603</v>
      </c>
      <c r="O326" s="25">
        <v>6.484324576802199</v>
      </c>
      <c r="P326" s="24">
        <f t="shared" si="133"/>
        <v>0.0013583311154916023</v>
      </c>
      <c r="Q326" s="16"/>
      <c r="R326" s="15"/>
      <c r="S326" s="2"/>
    </row>
    <row r="327" spans="3:19" ht="15">
      <c r="C327" s="194"/>
      <c r="D327" s="17">
        <v>122</v>
      </c>
      <c r="E327" s="25">
        <v>2.6329775038626098</v>
      </c>
      <c r="F327" s="34">
        <f t="shared" si="128"/>
        <v>0.009188539981161996</v>
      </c>
      <c r="G327" s="25">
        <v>3.7740239409809</v>
      </c>
      <c r="H327" s="34">
        <f t="shared" si="129"/>
        <v>0.005307509347993572</v>
      </c>
      <c r="I327" s="25">
        <v>5.175758971506783</v>
      </c>
      <c r="J327" s="34">
        <f t="shared" si="130"/>
        <v>0.010864158375209933</v>
      </c>
      <c r="K327" s="25">
        <v>3.2928506290262476</v>
      </c>
      <c r="L327" s="34">
        <f t="shared" si="131"/>
        <v>0.02473304745491207</v>
      </c>
      <c r="M327" s="25">
        <v>6.1960321861897185</v>
      </c>
      <c r="N327" s="58">
        <f t="shared" si="132"/>
        <v>0.01987456018881916</v>
      </c>
      <c r="O327" s="25">
        <v>29.219097924421483</v>
      </c>
      <c r="P327" s="24">
        <f t="shared" si="133"/>
        <v>0.006120793215584356</v>
      </c>
      <c r="Q327" s="16"/>
      <c r="R327" s="15"/>
      <c r="S327" s="2"/>
    </row>
    <row r="328" spans="3:19" ht="15">
      <c r="C328" s="194"/>
      <c r="D328" s="17">
        <v>123</v>
      </c>
      <c r="E328" s="25">
        <v>0</v>
      </c>
      <c r="F328" s="34">
        <f t="shared" si="128"/>
        <v>0</v>
      </c>
      <c r="G328" s="25">
        <v>0</v>
      </c>
      <c r="H328" s="34">
        <f t="shared" si="129"/>
        <v>0</v>
      </c>
      <c r="I328" s="25">
        <v>0</v>
      </c>
      <c r="J328" s="34">
        <f t="shared" si="130"/>
        <v>0</v>
      </c>
      <c r="K328" s="25">
        <v>0</v>
      </c>
      <c r="L328" s="34">
        <f t="shared" si="131"/>
        <v>0</v>
      </c>
      <c r="M328" s="25">
        <v>0</v>
      </c>
      <c r="N328" s="58">
        <f t="shared" si="132"/>
        <v>0</v>
      </c>
      <c r="O328" s="25">
        <v>0</v>
      </c>
      <c r="P328" s="24">
        <f t="shared" si="133"/>
        <v>0</v>
      </c>
      <c r="Q328" s="16"/>
      <c r="R328" s="15"/>
      <c r="S328" s="2"/>
    </row>
    <row r="329" spans="3:19" ht="15">
      <c r="C329" s="194"/>
      <c r="D329" s="17">
        <v>125</v>
      </c>
      <c r="E329" s="25">
        <v>0</v>
      </c>
      <c r="F329" s="34">
        <f t="shared" si="128"/>
        <v>0</v>
      </c>
      <c r="G329" s="25">
        <v>0</v>
      </c>
      <c r="H329" s="34">
        <f t="shared" si="129"/>
        <v>0</v>
      </c>
      <c r="I329" s="25">
        <v>0</v>
      </c>
      <c r="J329" s="34">
        <f t="shared" si="130"/>
        <v>0</v>
      </c>
      <c r="K329" s="25">
        <v>0</v>
      </c>
      <c r="L329" s="34">
        <f t="shared" si="131"/>
        <v>0</v>
      </c>
      <c r="M329" s="25">
        <v>0</v>
      </c>
      <c r="N329" s="58">
        <f t="shared" si="132"/>
        <v>0</v>
      </c>
      <c r="O329" s="25">
        <v>0</v>
      </c>
      <c r="P329" s="24">
        <f t="shared" si="133"/>
        <v>0</v>
      </c>
      <c r="Q329" s="16"/>
      <c r="R329" s="15"/>
      <c r="S329" s="2"/>
    </row>
    <row r="330" spans="3:19" ht="15">
      <c r="C330" s="194"/>
      <c r="D330" s="17">
        <v>126</v>
      </c>
      <c r="E330" s="25">
        <v>0</v>
      </c>
      <c r="F330" s="34">
        <f t="shared" si="128"/>
        <v>0</v>
      </c>
      <c r="G330" s="25">
        <v>0</v>
      </c>
      <c r="H330" s="34">
        <f t="shared" si="129"/>
        <v>0</v>
      </c>
      <c r="I330" s="25">
        <v>0</v>
      </c>
      <c r="J330" s="34">
        <f t="shared" si="130"/>
        <v>0</v>
      </c>
      <c r="K330" s="25">
        <v>0</v>
      </c>
      <c r="L330" s="34">
        <f t="shared" si="131"/>
        <v>0</v>
      </c>
      <c r="M330" s="25">
        <v>0</v>
      </c>
      <c r="N330" s="58">
        <f t="shared" si="132"/>
        <v>0</v>
      </c>
      <c r="O330" s="25">
        <v>0</v>
      </c>
      <c r="P330" s="24">
        <f t="shared" si="133"/>
        <v>0</v>
      </c>
      <c r="Q330" s="16"/>
      <c r="R330" s="15"/>
      <c r="S330" s="2"/>
    </row>
    <row r="331" spans="3:19" ht="15">
      <c r="C331" s="194"/>
      <c r="D331" s="17">
        <v>201</v>
      </c>
      <c r="E331" s="25">
        <v>0</v>
      </c>
      <c r="F331" s="34">
        <f t="shared" si="128"/>
        <v>0</v>
      </c>
      <c r="G331" s="25">
        <v>0</v>
      </c>
      <c r="H331" s="34">
        <f t="shared" si="129"/>
        <v>0</v>
      </c>
      <c r="I331" s="25">
        <v>0</v>
      </c>
      <c r="J331" s="34">
        <f t="shared" si="130"/>
        <v>0</v>
      </c>
      <c r="K331" s="25">
        <v>0</v>
      </c>
      <c r="L331" s="34">
        <f t="shared" si="131"/>
        <v>0</v>
      </c>
      <c r="M331" s="25">
        <v>0</v>
      </c>
      <c r="N331" s="58">
        <f t="shared" si="132"/>
        <v>0</v>
      </c>
      <c r="O331" s="25">
        <v>0.136819881863</v>
      </c>
      <c r="P331" s="24">
        <f t="shared" si="133"/>
        <v>2.866091919847263E-05</v>
      </c>
      <c r="Q331" s="56"/>
      <c r="R331" s="56"/>
      <c r="S331" s="2"/>
    </row>
    <row r="332" spans="3:19" ht="15">
      <c r="C332" s="194"/>
      <c r="D332" s="17">
        <v>202</v>
      </c>
      <c r="E332" s="25">
        <v>0.09006830896479999</v>
      </c>
      <c r="F332" s="34">
        <f t="shared" si="128"/>
        <v>0.00031431953244743735</v>
      </c>
      <c r="G332" s="25">
        <v>0.1776104578009</v>
      </c>
      <c r="H332" s="34">
        <f t="shared" si="129"/>
        <v>0.0002497782684533493</v>
      </c>
      <c r="I332" s="25">
        <v>0.08538132414716999</v>
      </c>
      <c r="J332" s="34">
        <f t="shared" si="130"/>
        <v>0.00017921936336806396</v>
      </c>
      <c r="K332" s="25">
        <v>0</v>
      </c>
      <c r="L332" s="34">
        <f t="shared" si="131"/>
        <v>0</v>
      </c>
      <c r="M332" s="25">
        <v>0.324736823229756</v>
      </c>
      <c r="N332" s="58">
        <f t="shared" si="132"/>
        <v>0.0010416346049962396</v>
      </c>
      <c r="O332" s="25">
        <v>0</v>
      </c>
      <c r="P332" s="24">
        <f t="shared" si="133"/>
        <v>0</v>
      </c>
      <c r="Q332" s="56"/>
      <c r="R332" s="56"/>
      <c r="S332" s="2"/>
    </row>
    <row r="333" spans="3:19" ht="15.75" thickBot="1">
      <c r="C333" s="194"/>
      <c r="D333" s="18">
        <v>203</v>
      </c>
      <c r="E333" s="25">
        <v>0</v>
      </c>
      <c r="F333" s="34">
        <f t="shared" si="128"/>
        <v>0</v>
      </c>
      <c r="G333" s="25">
        <v>0</v>
      </c>
      <c r="H333" s="34">
        <f t="shared" si="129"/>
        <v>0</v>
      </c>
      <c r="I333" s="25">
        <v>0</v>
      </c>
      <c r="J333" s="34">
        <f t="shared" si="130"/>
        <v>0</v>
      </c>
      <c r="K333" s="25">
        <v>0</v>
      </c>
      <c r="L333" s="34">
        <f t="shared" si="131"/>
        <v>0</v>
      </c>
      <c r="M333" s="25">
        <v>0</v>
      </c>
      <c r="N333" s="58">
        <f t="shared" si="132"/>
        <v>0</v>
      </c>
      <c r="O333" s="25">
        <v>0</v>
      </c>
      <c r="P333" s="24">
        <f t="shared" si="133"/>
        <v>0</v>
      </c>
      <c r="Q333" s="56"/>
      <c r="R333" s="56"/>
      <c r="S333" s="2"/>
    </row>
    <row r="334" spans="3:18" ht="15.75" thickBot="1">
      <c r="C334" s="188" t="s">
        <v>167</v>
      </c>
      <c r="D334" s="189"/>
      <c r="E334" s="185">
        <f>SUM(E317:E333)</f>
        <v>286.55014934479715</v>
      </c>
      <c r="F334" s="186"/>
      <c r="G334" s="185">
        <f>SUM(G317:G333)</f>
        <v>711.0725000244448</v>
      </c>
      <c r="H334" s="186"/>
      <c r="I334" s="185">
        <f>SUM(I317:I333)</f>
        <v>476.4068041678165</v>
      </c>
      <c r="J334" s="186"/>
      <c r="K334" s="185">
        <f>SUM(K317:K333)</f>
        <v>133.1356613061556</v>
      </c>
      <c r="L334" s="186"/>
      <c r="M334" s="185">
        <f>SUM(M317:M333)</f>
        <v>311.7569459310814</v>
      </c>
      <c r="N334" s="192"/>
      <c r="O334" s="185">
        <f>SUM(O317:O333)</f>
        <v>4773.743679173112</v>
      </c>
      <c r="P334" s="186"/>
      <c r="Q334" s="56"/>
      <c r="R334" s="56"/>
    </row>
    <row r="335" spans="3:18" ht="15.75" thickBot="1">
      <c r="C335" s="31" t="s">
        <v>168</v>
      </c>
      <c r="D335" s="33" t="s">
        <v>169</v>
      </c>
      <c r="E335" s="26">
        <f>SUM(E318:E330)</f>
        <v>147.62327430873322</v>
      </c>
      <c r="F335" s="51">
        <f>SUM(E331:E333,E317)</f>
        <v>138.9268750360639</v>
      </c>
      <c r="G335" s="26">
        <f>SUM(G318:G330)</f>
        <v>275.0475545862829</v>
      </c>
      <c r="H335" s="51">
        <f>SUM(G331:G333,G317)</f>
        <v>436.02494543816175</v>
      </c>
      <c r="I335" s="26">
        <f>SUM(I318:I330)</f>
        <v>239.51308136441364</v>
      </c>
      <c r="J335" s="51">
        <f>SUM(I331:I333,I317)</f>
        <v>236.8937228034028</v>
      </c>
      <c r="K335" s="26">
        <f>SUM(K318:K330)</f>
        <v>80.42382975362241</v>
      </c>
      <c r="L335" s="51">
        <f>SUM(K331:K333,K317)</f>
        <v>52.7118315525332</v>
      </c>
      <c r="M335" s="26">
        <f>SUM(M318:M330)</f>
        <v>140.2229779489427</v>
      </c>
      <c r="N335" s="53">
        <f>SUM(M331:M333,M317)</f>
        <v>171.5339679821388</v>
      </c>
      <c r="O335" s="26">
        <f>SUM(O318:O330)</f>
        <v>320.45431923725516</v>
      </c>
      <c r="P335" s="51">
        <f>SUM(O331:O333,O317)</f>
        <v>4453.289359935857</v>
      </c>
      <c r="Q335" s="56"/>
      <c r="R335" s="56"/>
    </row>
    <row r="336" spans="4:18" ht="15.75" thickBot="1">
      <c r="D336" s="30"/>
      <c r="E336" s="172"/>
      <c r="F336" s="173"/>
      <c r="G336" s="172"/>
      <c r="H336" s="173"/>
      <c r="I336" s="172"/>
      <c r="J336" s="173"/>
      <c r="K336" s="172"/>
      <c r="L336" s="173"/>
      <c r="M336" s="172"/>
      <c r="N336" s="174"/>
      <c r="O336" s="172"/>
      <c r="P336" s="173"/>
      <c r="Q336" s="56"/>
      <c r="R336" s="56"/>
    </row>
    <row r="337" spans="4:18" ht="15.75" thickBot="1">
      <c r="D337" s="11"/>
      <c r="E337" s="188"/>
      <c r="F337" s="181"/>
      <c r="G337" s="188"/>
      <c r="H337" s="181"/>
      <c r="I337" s="188"/>
      <c r="J337" s="181"/>
      <c r="K337" s="188"/>
      <c r="L337" s="181"/>
      <c r="M337" s="188"/>
      <c r="N337" s="189"/>
      <c r="O337" s="188"/>
      <c r="P337" s="181"/>
      <c r="Q337" s="56"/>
      <c r="R337" s="56"/>
    </row>
    <row r="338" spans="4:18" ht="15">
      <c r="D338" s="9"/>
      <c r="E338" s="9"/>
      <c r="F338" s="9"/>
      <c r="G338" s="9"/>
      <c r="H338" s="9"/>
      <c r="I338" s="9"/>
      <c r="J338" s="9"/>
      <c r="K338" s="9"/>
      <c r="Q338" s="56"/>
      <c r="R338" s="56"/>
    </row>
    <row r="339" spans="4:18" ht="15.75" thickBot="1">
      <c r="D339" s="9"/>
      <c r="E339" s="9"/>
      <c r="F339" s="9"/>
      <c r="G339" s="9"/>
      <c r="H339" s="9"/>
      <c r="I339" s="9"/>
      <c r="J339" s="9"/>
      <c r="K339" s="9"/>
      <c r="R339" s="56"/>
    </row>
    <row r="340" spans="5:20" ht="15.75" thickBot="1">
      <c r="E340" s="178" t="s">
        <v>180</v>
      </c>
      <c r="F340" s="170"/>
      <c r="G340" s="170"/>
      <c r="H340" s="170"/>
      <c r="I340" s="170"/>
      <c r="J340" s="170"/>
      <c r="K340" s="170"/>
      <c r="L340" s="170"/>
      <c r="M340" s="170"/>
      <c r="N340" s="170"/>
      <c r="O340" s="179"/>
      <c r="P340" s="54"/>
      <c r="Q340" s="32"/>
      <c r="R340" s="190"/>
      <c r="S340" s="191"/>
      <c r="T340" s="59"/>
    </row>
    <row r="341" spans="5:20" ht="15.75" thickBot="1">
      <c r="E341" s="101" t="s">
        <v>76</v>
      </c>
      <c r="F341" s="102"/>
      <c r="G341" s="101" t="s">
        <v>77</v>
      </c>
      <c r="H341" s="102"/>
      <c r="I341" s="101" t="s">
        <v>78</v>
      </c>
      <c r="J341" s="102"/>
      <c r="K341" s="101" t="s">
        <v>79</v>
      </c>
      <c r="L341" s="102"/>
      <c r="M341" s="101" t="s">
        <v>80</v>
      </c>
      <c r="N341" s="108"/>
      <c r="O341" s="101" t="s">
        <v>81</v>
      </c>
      <c r="P341" s="102"/>
      <c r="Q341" s="101" t="s">
        <v>82</v>
      </c>
      <c r="R341" s="102"/>
      <c r="S341" s="101" t="s">
        <v>83</v>
      </c>
      <c r="T341" s="102"/>
    </row>
    <row r="342" spans="3:20" ht="15">
      <c r="C342" s="193" t="s">
        <v>164</v>
      </c>
      <c r="D342" s="12" t="s">
        <v>6</v>
      </c>
      <c r="E342" s="20" t="s">
        <v>165</v>
      </c>
      <c r="F342" s="21" t="s">
        <v>5</v>
      </c>
      <c r="G342" s="20" t="s">
        <v>165</v>
      </c>
      <c r="H342" s="21" t="s">
        <v>5</v>
      </c>
      <c r="I342" s="20" t="s">
        <v>165</v>
      </c>
      <c r="J342" s="21" t="s">
        <v>5</v>
      </c>
      <c r="K342" s="20" t="s">
        <v>165</v>
      </c>
      <c r="L342" s="21" t="s">
        <v>5</v>
      </c>
      <c r="M342" s="20" t="s">
        <v>165</v>
      </c>
      <c r="N342" s="22" t="s">
        <v>5</v>
      </c>
      <c r="O342" s="20" t="s">
        <v>165</v>
      </c>
      <c r="P342" s="21" t="s">
        <v>5</v>
      </c>
      <c r="Q342" s="20" t="s">
        <v>165</v>
      </c>
      <c r="R342" s="21" t="s">
        <v>5</v>
      </c>
      <c r="S342" s="20" t="s">
        <v>165</v>
      </c>
      <c r="T342" s="21" t="s">
        <v>5</v>
      </c>
    </row>
    <row r="343" spans="3:23" ht="15">
      <c r="C343" s="194"/>
      <c r="D343" s="17">
        <v>2</v>
      </c>
      <c r="E343" s="25">
        <v>253.57511075257213</v>
      </c>
      <c r="F343" s="34">
        <f aca="true" t="shared" si="134" ref="F343:F359">E343/$E$360</f>
        <v>0.5325171638995732</v>
      </c>
      <c r="G343" s="25">
        <v>139.8309142280108</v>
      </c>
      <c r="H343" s="34">
        <f aca="true" t="shared" si="135" ref="H343:H359">G343/$G$360</f>
        <v>0.3341733318099758</v>
      </c>
      <c r="I343" s="25">
        <v>433.39350735035885</v>
      </c>
      <c r="J343" s="34">
        <f aca="true" t="shared" si="136" ref="J343:J359">I343/$I$360</f>
        <v>0.7739164928427262</v>
      </c>
      <c r="K343" s="25">
        <v>750.509988209521</v>
      </c>
      <c r="L343" s="34">
        <f aca="true" t="shared" si="137" ref="L343:L359">K343/$K$360</f>
        <v>0.7570534384315798</v>
      </c>
      <c r="M343" s="25">
        <v>268.1547059833681</v>
      </c>
      <c r="N343" s="58">
        <f aca="true" t="shared" si="138" ref="N343:N359">M343/$M$360</f>
        <v>0.7456025095566056</v>
      </c>
      <c r="O343" s="25">
        <v>133.68144939082677</v>
      </c>
      <c r="P343" s="24">
        <f aca="true" t="shared" si="139" ref="P343:P359">O343/$O$360</f>
        <v>0.808613788014468</v>
      </c>
      <c r="Q343" s="25">
        <v>5154.7714764303755</v>
      </c>
      <c r="R343" s="24">
        <f aca="true" t="shared" si="140" ref="R343:R359">Q343/$Q$360</f>
        <v>0.9118080517315109</v>
      </c>
      <c r="S343" s="25">
        <v>4502.576243847672</v>
      </c>
      <c r="T343" s="24">
        <f aca="true" t="shared" si="141" ref="T343:T359">S343/$S$360</f>
        <v>0.9546099464761812</v>
      </c>
      <c r="W343" s="2"/>
    </row>
    <row r="344" spans="3:23" ht="15">
      <c r="C344" s="194"/>
      <c r="D344" s="17">
        <v>111</v>
      </c>
      <c r="E344" s="25">
        <v>87.02601978498528</v>
      </c>
      <c r="F344" s="34">
        <f t="shared" si="134"/>
        <v>0.18275787834156917</v>
      </c>
      <c r="G344" s="25">
        <v>101.61820637982177</v>
      </c>
      <c r="H344" s="34">
        <f t="shared" si="135"/>
        <v>0.2428511233440561</v>
      </c>
      <c r="I344" s="25">
        <v>37.751091856241544</v>
      </c>
      <c r="J344" s="34">
        <f t="shared" si="136"/>
        <v>0.06741262182026057</v>
      </c>
      <c r="K344" s="25">
        <v>63.839272992101776</v>
      </c>
      <c r="L344" s="34">
        <f t="shared" si="137"/>
        <v>0.06439586665720784</v>
      </c>
      <c r="M344" s="25">
        <v>33.78409912960893</v>
      </c>
      <c r="N344" s="58">
        <f t="shared" si="138"/>
        <v>0.09393647969656702</v>
      </c>
      <c r="O344" s="25">
        <v>7.768098843987586</v>
      </c>
      <c r="P344" s="24">
        <f t="shared" si="139"/>
        <v>0.046987759786651755</v>
      </c>
      <c r="Q344" s="25">
        <v>121.67002719479527</v>
      </c>
      <c r="R344" s="24">
        <f t="shared" si="140"/>
        <v>0.02152175144094473</v>
      </c>
      <c r="S344" s="25">
        <v>54.34127338803727</v>
      </c>
      <c r="T344" s="24">
        <f t="shared" si="141"/>
        <v>0.011521119748118312</v>
      </c>
      <c r="W344" s="2"/>
    </row>
    <row r="345" spans="3:23" ht="15">
      <c r="C345" s="194"/>
      <c r="D345" s="17">
        <v>112</v>
      </c>
      <c r="E345" s="25">
        <v>47.23238446827547</v>
      </c>
      <c r="F345" s="34">
        <f t="shared" si="134"/>
        <v>0.09918976411609504</v>
      </c>
      <c r="G345" s="25">
        <v>54.29178336704497</v>
      </c>
      <c r="H345" s="34">
        <f t="shared" si="135"/>
        <v>0.1297486055772099</v>
      </c>
      <c r="I345" s="25">
        <v>30.331370644409674</v>
      </c>
      <c r="J345" s="34">
        <f t="shared" si="136"/>
        <v>0.05416312795211726</v>
      </c>
      <c r="K345" s="25">
        <v>66.00420134796259</v>
      </c>
      <c r="L345" s="34">
        <f t="shared" si="137"/>
        <v>0.06657967031273614</v>
      </c>
      <c r="M345" s="25">
        <v>13.9767218483</v>
      </c>
      <c r="N345" s="58">
        <f t="shared" si="138"/>
        <v>0.038862189075710166</v>
      </c>
      <c r="O345" s="25">
        <v>7.241111485066099</v>
      </c>
      <c r="P345" s="24">
        <f t="shared" si="139"/>
        <v>0.04380011298543085</v>
      </c>
      <c r="Q345" s="25">
        <v>136.17310361866728</v>
      </c>
      <c r="R345" s="24">
        <f t="shared" si="140"/>
        <v>0.02408714583691928</v>
      </c>
      <c r="S345" s="25">
        <v>71.90807111100972</v>
      </c>
      <c r="T345" s="24">
        <f t="shared" si="141"/>
        <v>0.015245529713857021</v>
      </c>
      <c r="W345" s="2"/>
    </row>
    <row r="346" spans="3:23" ht="15">
      <c r="C346" s="194"/>
      <c r="D346" s="17">
        <v>113</v>
      </c>
      <c r="E346" s="25">
        <v>1.29042097731491</v>
      </c>
      <c r="F346" s="34">
        <f t="shared" si="134"/>
        <v>0.002709932047498006</v>
      </c>
      <c r="G346" s="25">
        <v>0.74831305224727</v>
      </c>
      <c r="H346" s="34">
        <f t="shared" si="135"/>
        <v>0.0017883475001715297</v>
      </c>
      <c r="I346" s="25">
        <v>3.3519789569446994</v>
      </c>
      <c r="J346" s="34">
        <f t="shared" si="136"/>
        <v>0.005985672961049063</v>
      </c>
      <c r="K346" s="25">
        <v>0.69081233104016</v>
      </c>
      <c r="L346" s="34">
        <f t="shared" si="137"/>
        <v>0.0006968352969859294</v>
      </c>
      <c r="M346" s="25">
        <v>0</v>
      </c>
      <c r="N346" s="58">
        <f t="shared" si="138"/>
        <v>0</v>
      </c>
      <c r="O346" s="25">
        <v>2.0206654411650002</v>
      </c>
      <c r="P346" s="24">
        <f t="shared" si="139"/>
        <v>0.012222622840611406</v>
      </c>
      <c r="Q346" s="25">
        <v>2.8935181236260004</v>
      </c>
      <c r="R346" s="24">
        <f t="shared" si="140"/>
        <v>0.0005118234891724547</v>
      </c>
      <c r="S346" s="25">
        <v>0</v>
      </c>
      <c r="T346" s="24">
        <f t="shared" si="141"/>
        <v>0</v>
      </c>
      <c r="W346" s="2"/>
    </row>
    <row r="347" spans="3:23" ht="15">
      <c r="C347" s="194"/>
      <c r="D347" s="17">
        <v>114</v>
      </c>
      <c r="E347" s="25">
        <v>0</v>
      </c>
      <c r="F347" s="34">
        <f t="shared" si="134"/>
        <v>0</v>
      </c>
      <c r="G347" s="25">
        <v>0</v>
      </c>
      <c r="H347" s="34">
        <f t="shared" si="135"/>
        <v>0</v>
      </c>
      <c r="I347" s="25">
        <v>0</v>
      </c>
      <c r="J347" s="34">
        <f t="shared" si="136"/>
        <v>0</v>
      </c>
      <c r="K347" s="25">
        <v>0</v>
      </c>
      <c r="L347" s="34">
        <f t="shared" si="137"/>
        <v>0</v>
      </c>
      <c r="M347" s="25">
        <v>0</v>
      </c>
      <c r="N347" s="58">
        <f t="shared" si="138"/>
        <v>0</v>
      </c>
      <c r="O347" s="25">
        <v>0</v>
      </c>
      <c r="P347" s="24">
        <f t="shared" si="139"/>
        <v>0</v>
      </c>
      <c r="Q347" s="25">
        <v>0</v>
      </c>
      <c r="R347" s="24">
        <f t="shared" si="140"/>
        <v>0</v>
      </c>
      <c r="S347" s="25">
        <v>0</v>
      </c>
      <c r="T347" s="24">
        <f t="shared" si="141"/>
        <v>0</v>
      </c>
      <c r="W347" s="2"/>
    </row>
    <row r="348" spans="3:23" ht="15">
      <c r="C348" s="194"/>
      <c r="D348" s="17">
        <v>115</v>
      </c>
      <c r="E348" s="25">
        <v>0</v>
      </c>
      <c r="F348" s="34">
        <f t="shared" si="134"/>
        <v>0</v>
      </c>
      <c r="G348" s="25">
        <v>0</v>
      </c>
      <c r="H348" s="34">
        <f t="shared" si="135"/>
        <v>0</v>
      </c>
      <c r="I348" s="25">
        <v>0</v>
      </c>
      <c r="J348" s="34">
        <f t="shared" si="136"/>
        <v>0</v>
      </c>
      <c r="K348" s="25">
        <v>0</v>
      </c>
      <c r="L348" s="34">
        <f t="shared" si="137"/>
        <v>0</v>
      </c>
      <c r="M348" s="25">
        <v>0</v>
      </c>
      <c r="N348" s="58">
        <f t="shared" si="138"/>
        <v>0</v>
      </c>
      <c r="O348" s="25">
        <v>0</v>
      </c>
      <c r="P348" s="24">
        <f t="shared" si="139"/>
        <v>0</v>
      </c>
      <c r="Q348" s="25">
        <v>0</v>
      </c>
      <c r="R348" s="24">
        <f t="shared" si="140"/>
        <v>0</v>
      </c>
      <c r="S348" s="25">
        <v>0</v>
      </c>
      <c r="T348" s="24">
        <f t="shared" si="141"/>
        <v>0</v>
      </c>
      <c r="W348" s="2"/>
    </row>
    <row r="349" spans="3:23" ht="15">
      <c r="C349" s="194"/>
      <c r="D349" s="17">
        <v>116</v>
      </c>
      <c r="E349" s="25">
        <v>86.04669940110276</v>
      </c>
      <c r="F349" s="34">
        <f t="shared" si="134"/>
        <v>0.18070126911116632</v>
      </c>
      <c r="G349" s="25">
        <v>119.79684581389658</v>
      </c>
      <c r="H349" s="34">
        <f t="shared" si="135"/>
        <v>0.28629513957605535</v>
      </c>
      <c r="I349" s="25">
        <v>52.70272332066914</v>
      </c>
      <c r="J349" s="34">
        <f t="shared" si="136"/>
        <v>0.09411194700390348</v>
      </c>
      <c r="K349" s="25">
        <v>93.8206163434501</v>
      </c>
      <c r="L349" s="34">
        <f t="shared" si="137"/>
        <v>0.09463860749945169</v>
      </c>
      <c r="M349" s="25">
        <v>40.76676379920475</v>
      </c>
      <c r="N349" s="58">
        <f t="shared" si="138"/>
        <v>0.11335173583369333</v>
      </c>
      <c r="O349" s="25">
        <v>13.94525003762224</v>
      </c>
      <c r="P349" s="24">
        <f t="shared" si="139"/>
        <v>0.0843521783247841</v>
      </c>
      <c r="Q349" s="25">
        <v>181.45408836512146</v>
      </c>
      <c r="R349" s="24">
        <f t="shared" si="140"/>
        <v>0.03209672815709225</v>
      </c>
      <c r="S349" s="25">
        <v>41.244167490498306</v>
      </c>
      <c r="T349" s="24">
        <f t="shared" si="141"/>
        <v>0.008744347766316525</v>
      </c>
      <c r="W349" s="2"/>
    </row>
    <row r="350" spans="3:23" ht="15">
      <c r="C350" s="194"/>
      <c r="D350" s="17">
        <v>117</v>
      </c>
      <c r="E350" s="25">
        <v>0</v>
      </c>
      <c r="F350" s="34">
        <f t="shared" si="134"/>
        <v>0</v>
      </c>
      <c r="G350" s="25">
        <v>0</v>
      </c>
      <c r="H350" s="34">
        <f t="shared" si="135"/>
        <v>0</v>
      </c>
      <c r="I350" s="25">
        <v>0</v>
      </c>
      <c r="J350" s="34">
        <f t="shared" si="136"/>
        <v>0</v>
      </c>
      <c r="K350" s="25">
        <v>0</v>
      </c>
      <c r="L350" s="34">
        <f t="shared" si="137"/>
        <v>0</v>
      </c>
      <c r="M350" s="25">
        <v>0</v>
      </c>
      <c r="N350" s="58">
        <f t="shared" si="138"/>
        <v>0</v>
      </c>
      <c r="O350" s="25">
        <v>0</v>
      </c>
      <c r="P350" s="24">
        <f t="shared" si="139"/>
        <v>0</v>
      </c>
      <c r="Q350" s="25">
        <v>0</v>
      </c>
      <c r="R350" s="24">
        <f t="shared" si="140"/>
        <v>0</v>
      </c>
      <c r="S350" s="25">
        <v>0</v>
      </c>
      <c r="T350" s="24">
        <f t="shared" si="141"/>
        <v>0</v>
      </c>
      <c r="W350" s="2"/>
    </row>
    <row r="351" spans="3:23" ht="15">
      <c r="C351" s="194"/>
      <c r="D351" s="17">
        <v>118</v>
      </c>
      <c r="E351" s="25">
        <v>0</v>
      </c>
      <c r="F351" s="34">
        <f t="shared" si="134"/>
        <v>0</v>
      </c>
      <c r="G351" s="25">
        <v>0</v>
      </c>
      <c r="H351" s="34">
        <f t="shared" si="135"/>
        <v>0</v>
      </c>
      <c r="I351" s="25">
        <v>0</v>
      </c>
      <c r="J351" s="34">
        <f t="shared" si="136"/>
        <v>0</v>
      </c>
      <c r="K351" s="25">
        <v>0</v>
      </c>
      <c r="L351" s="34">
        <f t="shared" si="137"/>
        <v>0</v>
      </c>
      <c r="M351" s="25">
        <v>0</v>
      </c>
      <c r="N351" s="58">
        <f t="shared" si="138"/>
        <v>0</v>
      </c>
      <c r="O351" s="25">
        <v>0</v>
      </c>
      <c r="P351" s="24">
        <f t="shared" si="139"/>
        <v>0</v>
      </c>
      <c r="Q351" s="25">
        <v>0</v>
      </c>
      <c r="R351" s="24">
        <f t="shared" si="140"/>
        <v>0</v>
      </c>
      <c r="S351" s="25">
        <v>0</v>
      </c>
      <c r="T351" s="24">
        <f t="shared" si="141"/>
        <v>0</v>
      </c>
      <c r="W351" s="2"/>
    </row>
    <row r="352" spans="3:23" ht="15">
      <c r="C352" s="194"/>
      <c r="D352" s="17">
        <v>121</v>
      </c>
      <c r="E352" s="25">
        <v>0</v>
      </c>
      <c r="F352" s="34">
        <f t="shared" si="134"/>
        <v>0</v>
      </c>
      <c r="G352" s="25">
        <v>0.0165278241143</v>
      </c>
      <c r="H352" s="34">
        <f t="shared" si="135"/>
        <v>3.9498833876167986E-05</v>
      </c>
      <c r="I352" s="25">
        <v>0.3763134275226</v>
      </c>
      <c r="J352" s="34">
        <f t="shared" si="136"/>
        <v>0.0006719878426846832</v>
      </c>
      <c r="K352" s="25">
        <v>0.7178540543919999</v>
      </c>
      <c r="L352" s="34">
        <f t="shared" si="137"/>
        <v>0.0007241127882468594</v>
      </c>
      <c r="M352" s="25">
        <v>0.1950241010191</v>
      </c>
      <c r="N352" s="58">
        <f t="shared" si="138"/>
        <v>0.0005422633125554052</v>
      </c>
      <c r="O352" s="25">
        <v>0</v>
      </c>
      <c r="P352" s="24">
        <f t="shared" si="139"/>
        <v>0</v>
      </c>
      <c r="Q352" s="25">
        <v>15.69907879881609</v>
      </c>
      <c r="R352" s="24">
        <f t="shared" si="140"/>
        <v>0.0027769507375796686</v>
      </c>
      <c r="S352" s="25">
        <v>15.524813441542234</v>
      </c>
      <c r="T352" s="24">
        <f t="shared" si="141"/>
        <v>0.0032914803716502516</v>
      </c>
      <c r="W352" s="2"/>
    </row>
    <row r="353" spans="3:23" ht="15">
      <c r="C353" s="194"/>
      <c r="D353" s="17">
        <v>122</v>
      </c>
      <c r="E353" s="25">
        <v>0.7318626256742</v>
      </c>
      <c r="F353" s="34">
        <f t="shared" si="134"/>
        <v>0.0015369387343712982</v>
      </c>
      <c r="G353" s="25">
        <v>2.081441332359586</v>
      </c>
      <c r="H353" s="34">
        <f t="shared" si="135"/>
        <v>0.004974309070649441</v>
      </c>
      <c r="I353" s="25">
        <v>1.978732287831372</v>
      </c>
      <c r="J353" s="34">
        <f t="shared" si="136"/>
        <v>0.0035334483016035228</v>
      </c>
      <c r="K353" s="25">
        <v>15.701578476604555</v>
      </c>
      <c r="L353" s="34">
        <f t="shared" si="137"/>
        <v>0.015838475385084778</v>
      </c>
      <c r="M353" s="25">
        <v>2.7710266426528003</v>
      </c>
      <c r="N353" s="58">
        <f t="shared" si="138"/>
        <v>0.007704822524868496</v>
      </c>
      <c r="O353" s="25">
        <v>0.6651783656370001</v>
      </c>
      <c r="P353" s="24">
        <f t="shared" si="139"/>
        <v>0.00402353804805408</v>
      </c>
      <c r="Q353" s="25">
        <v>34.39305362367351</v>
      </c>
      <c r="R353" s="24">
        <f t="shared" si="140"/>
        <v>0.006083657318484174</v>
      </c>
      <c r="S353" s="25">
        <v>29.584551529783226</v>
      </c>
      <c r="T353" s="24">
        <f t="shared" si="141"/>
        <v>0.006272344014375705</v>
      </c>
      <c r="W353" s="2"/>
    </row>
    <row r="354" spans="3:23" ht="15">
      <c r="C354" s="194"/>
      <c r="D354" s="17">
        <v>123</v>
      </c>
      <c r="E354" s="25">
        <v>0</v>
      </c>
      <c r="F354" s="34">
        <f t="shared" si="134"/>
        <v>0</v>
      </c>
      <c r="G354" s="25">
        <v>0</v>
      </c>
      <c r="H354" s="34">
        <f t="shared" si="135"/>
        <v>0</v>
      </c>
      <c r="I354" s="25">
        <v>0</v>
      </c>
      <c r="J354" s="34">
        <f t="shared" si="136"/>
        <v>0</v>
      </c>
      <c r="K354" s="25">
        <v>0</v>
      </c>
      <c r="L354" s="34">
        <f t="shared" si="137"/>
        <v>0</v>
      </c>
      <c r="M354" s="25">
        <v>0</v>
      </c>
      <c r="N354" s="58">
        <f t="shared" si="138"/>
        <v>0</v>
      </c>
      <c r="O354" s="25">
        <v>0</v>
      </c>
      <c r="P354" s="24">
        <f t="shared" si="139"/>
        <v>0</v>
      </c>
      <c r="Q354" s="25">
        <v>0</v>
      </c>
      <c r="R354" s="24">
        <f t="shared" si="140"/>
        <v>0</v>
      </c>
      <c r="S354" s="25">
        <v>0</v>
      </c>
      <c r="T354" s="24">
        <f t="shared" si="141"/>
        <v>0</v>
      </c>
      <c r="W354" s="2"/>
    </row>
    <row r="355" spans="3:23" ht="15">
      <c r="C355" s="194"/>
      <c r="D355" s="17">
        <v>125</v>
      </c>
      <c r="E355" s="25">
        <v>0</v>
      </c>
      <c r="F355" s="34">
        <f t="shared" si="134"/>
        <v>0</v>
      </c>
      <c r="G355" s="25">
        <v>0</v>
      </c>
      <c r="H355" s="34">
        <f t="shared" si="135"/>
        <v>0</v>
      </c>
      <c r="I355" s="25">
        <v>0</v>
      </c>
      <c r="J355" s="34">
        <f t="shared" si="136"/>
        <v>0</v>
      </c>
      <c r="K355" s="25">
        <v>0</v>
      </c>
      <c r="L355" s="34">
        <f t="shared" si="137"/>
        <v>0</v>
      </c>
      <c r="M355" s="25">
        <v>0</v>
      </c>
      <c r="N355" s="58">
        <f t="shared" si="138"/>
        <v>0</v>
      </c>
      <c r="O355" s="25">
        <v>0</v>
      </c>
      <c r="P355" s="24">
        <f t="shared" si="139"/>
        <v>0</v>
      </c>
      <c r="Q355" s="25">
        <v>3.4243655315659787</v>
      </c>
      <c r="R355" s="24">
        <f t="shared" si="140"/>
        <v>0.0006057230816206655</v>
      </c>
      <c r="S355" s="25">
        <v>0.13743001656067</v>
      </c>
      <c r="T355" s="24">
        <f t="shared" si="141"/>
        <v>2.913711032266537E-05</v>
      </c>
      <c r="W355" s="2"/>
    </row>
    <row r="356" spans="3:23" ht="15">
      <c r="C356" s="194"/>
      <c r="D356" s="17">
        <v>126</v>
      </c>
      <c r="E356" s="25">
        <v>0</v>
      </c>
      <c r="F356" s="34">
        <f t="shared" si="134"/>
        <v>0</v>
      </c>
      <c r="G356" s="25">
        <v>0</v>
      </c>
      <c r="H356" s="34">
        <f t="shared" si="135"/>
        <v>0</v>
      </c>
      <c r="I356" s="25">
        <v>0</v>
      </c>
      <c r="J356" s="34">
        <f t="shared" si="136"/>
        <v>0</v>
      </c>
      <c r="K356" s="25">
        <v>0</v>
      </c>
      <c r="L356" s="34">
        <f t="shared" si="137"/>
        <v>0</v>
      </c>
      <c r="M356" s="25">
        <v>0</v>
      </c>
      <c r="N356" s="58">
        <f t="shared" si="138"/>
        <v>0</v>
      </c>
      <c r="O356" s="25">
        <v>0</v>
      </c>
      <c r="P356" s="24">
        <f t="shared" si="139"/>
        <v>0</v>
      </c>
      <c r="Q356" s="25">
        <v>0</v>
      </c>
      <c r="R356" s="24">
        <f t="shared" si="140"/>
        <v>0</v>
      </c>
      <c r="S356" s="25">
        <v>0</v>
      </c>
      <c r="T356" s="24">
        <f t="shared" si="141"/>
        <v>0</v>
      </c>
      <c r="W356" s="2"/>
    </row>
    <row r="357" spans="3:23" ht="15">
      <c r="C357" s="194"/>
      <c r="D357" s="17">
        <v>201</v>
      </c>
      <c r="E357" s="25">
        <v>0.1059323634849</v>
      </c>
      <c r="F357" s="34">
        <f t="shared" si="134"/>
        <v>0.000222461903302493</v>
      </c>
      <c r="G357" s="25">
        <v>0</v>
      </c>
      <c r="H357" s="34">
        <f t="shared" si="135"/>
        <v>0</v>
      </c>
      <c r="I357" s="25">
        <v>0</v>
      </c>
      <c r="J357" s="34">
        <f t="shared" si="136"/>
        <v>0</v>
      </c>
      <c r="K357" s="25">
        <v>0.0077780938811129</v>
      </c>
      <c r="L357" s="34">
        <f t="shared" si="137"/>
        <v>7.84590852839692E-06</v>
      </c>
      <c r="M357" s="25">
        <v>0</v>
      </c>
      <c r="N357" s="58">
        <f t="shared" si="138"/>
        <v>0</v>
      </c>
      <c r="O357" s="25">
        <v>0</v>
      </c>
      <c r="P357" s="24">
        <f t="shared" si="139"/>
        <v>0</v>
      </c>
      <c r="Q357" s="25">
        <v>2.57224051047511</v>
      </c>
      <c r="R357" s="24">
        <f t="shared" si="140"/>
        <v>0.0004549939059694911</v>
      </c>
      <c r="S357" s="25">
        <v>1.34941360188383</v>
      </c>
      <c r="T357" s="24">
        <f t="shared" si="141"/>
        <v>0.0002860947991782933</v>
      </c>
      <c r="W357" s="2"/>
    </row>
    <row r="358" spans="3:23" ht="15">
      <c r="C358" s="194"/>
      <c r="D358" s="17">
        <v>202</v>
      </c>
      <c r="E358" s="25">
        <v>0.17361209009597</v>
      </c>
      <c r="F358" s="34">
        <f t="shared" si="134"/>
        <v>0.00036459184642452275</v>
      </c>
      <c r="G358" s="25">
        <v>0.054248132901794</v>
      </c>
      <c r="H358" s="34">
        <f t="shared" si="135"/>
        <v>0.00012964428800560205</v>
      </c>
      <c r="I358" s="25">
        <v>0.11463278614133</v>
      </c>
      <c r="J358" s="34">
        <f t="shared" si="136"/>
        <v>0.0002047012756551738</v>
      </c>
      <c r="K358" s="25">
        <v>0.06458462800765703</v>
      </c>
      <c r="L358" s="34">
        <f t="shared" si="137"/>
        <v>6.514772017847076E-05</v>
      </c>
      <c r="M358" s="25">
        <v>0</v>
      </c>
      <c r="N358" s="58">
        <f t="shared" si="138"/>
        <v>0</v>
      </c>
      <c r="O358" s="25">
        <v>0</v>
      </c>
      <c r="P358" s="24">
        <f t="shared" si="139"/>
        <v>0</v>
      </c>
      <c r="Q358" s="25">
        <v>0.3006130161264</v>
      </c>
      <c r="R358" s="24">
        <f t="shared" si="140"/>
        <v>5.317430070617958E-05</v>
      </c>
      <c r="S358" s="25">
        <v>0</v>
      </c>
      <c r="T358" s="24">
        <f t="shared" si="141"/>
        <v>0</v>
      </c>
      <c r="W358" s="2"/>
    </row>
    <row r="359" spans="3:23" ht="15.75" thickBot="1">
      <c r="C359" s="194"/>
      <c r="D359" s="18">
        <v>203</v>
      </c>
      <c r="E359" s="25">
        <v>0</v>
      </c>
      <c r="F359" s="34">
        <f t="shared" si="134"/>
        <v>0</v>
      </c>
      <c r="G359" s="25">
        <v>0</v>
      </c>
      <c r="H359" s="34">
        <f t="shared" si="135"/>
        <v>0</v>
      </c>
      <c r="I359" s="25">
        <v>0</v>
      </c>
      <c r="J359" s="34">
        <f t="shared" si="136"/>
        <v>0</v>
      </c>
      <c r="K359" s="25">
        <v>0</v>
      </c>
      <c r="L359" s="34">
        <f t="shared" si="137"/>
        <v>0</v>
      </c>
      <c r="M359" s="25">
        <v>0</v>
      </c>
      <c r="N359" s="58">
        <f t="shared" si="138"/>
        <v>0</v>
      </c>
      <c r="O359" s="25">
        <v>0</v>
      </c>
      <c r="P359" s="24">
        <f t="shared" si="139"/>
        <v>0</v>
      </c>
      <c r="Q359" s="25">
        <v>0</v>
      </c>
      <c r="R359" s="24">
        <f t="shared" si="140"/>
        <v>0</v>
      </c>
      <c r="S359" s="25">
        <v>0</v>
      </c>
      <c r="T359" s="24">
        <f t="shared" si="141"/>
        <v>0</v>
      </c>
      <c r="W359" s="2"/>
    </row>
    <row r="360" spans="3:20" ht="15.75" thickBot="1">
      <c r="C360" s="188" t="s">
        <v>167</v>
      </c>
      <c r="D360" s="189"/>
      <c r="E360" s="185">
        <f>SUM(E343:E359)</f>
        <v>476.1820424635056</v>
      </c>
      <c r="F360" s="186"/>
      <c r="G360" s="185">
        <f>SUM(G343:G359)</f>
        <v>418.4382801303971</v>
      </c>
      <c r="H360" s="186"/>
      <c r="I360" s="185">
        <f>SUM(I343:I359)</f>
        <v>560.0003506301192</v>
      </c>
      <c r="J360" s="186"/>
      <c r="K360" s="185">
        <f>SUM(K343:K359)</f>
        <v>991.356686476961</v>
      </c>
      <c r="L360" s="186"/>
      <c r="M360" s="185">
        <f>SUM(M343:M359)</f>
        <v>359.6483415041537</v>
      </c>
      <c r="N360" s="192"/>
      <c r="O360" s="185">
        <f>SUM(O343:O359)</f>
        <v>165.32175356430466</v>
      </c>
      <c r="P360" s="186"/>
      <c r="Q360" s="185">
        <f>SUM(Q343:Q359)</f>
        <v>5653.351565213244</v>
      </c>
      <c r="R360" s="186"/>
      <c r="S360" s="185">
        <f>SUM(S343:S359)</f>
        <v>4716.665964426988</v>
      </c>
      <c r="T360" s="186"/>
    </row>
    <row r="361" spans="3:20" ht="15.75" thickBot="1">
      <c r="C361" s="31" t="s">
        <v>168</v>
      </c>
      <c r="D361" s="33" t="s">
        <v>169</v>
      </c>
      <c r="E361" s="26">
        <f>SUM(E344:E356)</f>
        <v>222.32738725735263</v>
      </c>
      <c r="F361" s="51">
        <f>SUM(E343,E357:E359)</f>
        <v>253.85465520615298</v>
      </c>
      <c r="G361" s="26">
        <f>SUM(G344:G356)</f>
        <v>278.5531177694845</v>
      </c>
      <c r="H361" s="51">
        <f>SUM(G343,G357:G359)</f>
        <v>139.8851623609126</v>
      </c>
      <c r="I361" s="26">
        <f>SUM(I344:I356)</f>
        <v>126.49221049361904</v>
      </c>
      <c r="J361" s="51">
        <f>SUM(I343,I357:I359)</f>
        <v>433.5081401365002</v>
      </c>
      <c r="K361" s="26">
        <f>SUM(K344:K356)</f>
        <v>240.7743355455512</v>
      </c>
      <c r="L361" s="51">
        <f>SUM(K343,K357:K359)</f>
        <v>750.5823509314098</v>
      </c>
      <c r="M361" s="26">
        <f>SUM(M344:M356)</f>
        <v>91.49363552078559</v>
      </c>
      <c r="N361" s="53">
        <f>SUM(M343,M357:M359)</f>
        <v>268.1547059833681</v>
      </c>
      <c r="O361" s="26">
        <f>SUM(O344:O356)</f>
        <v>31.640304173477926</v>
      </c>
      <c r="P361" s="51">
        <f>SUM(O343,O357:O359)</f>
        <v>133.68144939082677</v>
      </c>
      <c r="Q361" s="26">
        <f>SUM(Q344:Q356)</f>
        <v>495.70723525626556</v>
      </c>
      <c r="R361" s="51">
        <f>SUM(Q343,Q357:Q359)</f>
        <v>5157.644329956977</v>
      </c>
      <c r="S361" s="26">
        <f>SUM(S344:S356)</f>
        <v>212.74030697743143</v>
      </c>
      <c r="T361" s="51">
        <f>SUM(S343,S357:S359)</f>
        <v>4503.925657449556</v>
      </c>
    </row>
    <row r="362" spans="4:20" ht="15.75" thickBot="1">
      <c r="D362" s="30"/>
      <c r="E362" s="172"/>
      <c r="F362" s="173"/>
      <c r="G362" s="172"/>
      <c r="H362" s="173"/>
      <c r="I362" s="172"/>
      <c r="J362" s="173"/>
      <c r="K362" s="172"/>
      <c r="L362" s="173"/>
      <c r="M362" s="172"/>
      <c r="N362" s="174"/>
      <c r="O362" s="172"/>
      <c r="P362" s="173"/>
      <c r="Q362" s="172"/>
      <c r="R362" s="173"/>
      <c r="S362" s="172"/>
      <c r="T362" s="173"/>
    </row>
    <row r="363" spans="4:20" ht="15.75" thickBot="1">
      <c r="D363" s="11"/>
      <c r="E363" s="188"/>
      <c r="F363" s="181"/>
      <c r="G363" s="188"/>
      <c r="H363" s="181"/>
      <c r="I363" s="188"/>
      <c r="J363" s="181"/>
      <c r="K363" s="188"/>
      <c r="L363" s="181"/>
      <c r="M363" s="188"/>
      <c r="N363" s="189"/>
      <c r="O363" s="188"/>
      <c r="P363" s="181"/>
      <c r="Q363" s="188"/>
      <c r="R363" s="181"/>
      <c r="S363" s="188"/>
      <c r="T363" s="181"/>
    </row>
    <row r="364" spans="4:11" ht="15">
      <c r="D364" s="9"/>
      <c r="E364" s="9"/>
      <c r="F364" s="9"/>
      <c r="G364" s="9"/>
      <c r="H364" s="9"/>
      <c r="I364" s="9"/>
      <c r="J364" s="9"/>
      <c r="K364" s="9"/>
    </row>
    <row r="365" ht="15.75" thickBot="1">
      <c r="F365" s="2"/>
    </row>
    <row r="366" spans="5:32" ht="15.75" thickBot="1">
      <c r="E366" s="4" t="s">
        <v>181</v>
      </c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5"/>
      <c r="AB366" s="54"/>
      <c r="AC366" s="32"/>
      <c r="AD366" s="190"/>
      <c r="AE366" s="191"/>
      <c r="AF366" s="59"/>
    </row>
    <row r="367" spans="5:32" ht="15" customHeight="1" thickBot="1">
      <c r="E367" s="101" t="s">
        <v>92</v>
      </c>
      <c r="F367" s="102"/>
      <c r="G367" s="101" t="s">
        <v>93</v>
      </c>
      <c r="H367" s="102"/>
      <c r="I367" s="101" t="s">
        <v>94</v>
      </c>
      <c r="J367" s="102"/>
      <c r="K367" s="101" t="s">
        <v>95</v>
      </c>
      <c r="L367" s="102"/>
      <c r="M367" s="101" t="s">
        <v>96</v>
      </c>
      <c r="N367" s="108"/>
      <c r="O367" s="101" t="s">
        <v>97</v>
      </c>
      <c r="P367" s="102"/>
      <c r="Q367" s="101" t="s">
        <v>98</v>
      </c>
      <c r="R367" s="102"/>
      <c r="S367" s="101" t="s">
        <v>99</v>
      </c>
      <c r="T367" s="102"/>
      <c r="U367" s="101" t="s">
        <v>100</v>
      </c>
      <c r="V367" s="102"/>
      <c r="W367" s="101" t="s">
        <v>101</v>
      </c>
      <c r="X367" s="102"/>
      <c r="Y367" s="101" t="s">
        <v>102</v>
      </c>
      <c r="Z367" s="102"/>
      <c r="AA367" s="12" t="s">
        <v>103</v>
      </c>
      <c r="AB367" s="99"/>
      <c r="AC367" s="12" t="s">
        <v>104</v>
      </c>
      <c r="AD367" s="99"/>
      <c r="AE367" s="12" t="s">
        <v>105</v>
      </c>
      <c r="AF367" s="99"/>
    </row>
    <row r="368" spans="3:32" ht="15">
      <c r="C368" s="193" t="s">
        <v>164</v>
      </c>
      <c r="D368" s="12" t="s">
        <v>6</v>
      </c>
      <c r="E368" s="20" t="s">
        <v>165</v>
      </c>
      <c r="F368" s="21" t="s">
        <v>5</v>
      </c>
      <c r="G368" s="20" t="s">
        <v>165</v>
      </c>
      <c r="H368" s="21" t="s">
        <v>5</v>
      </c>
      <c r="I368" s="20" t="s">
        <v>165</v>
      </c>
      <c r="J368" s="21" t="s">
        <v>5</v>
      </c>
      <c r="K368" s="20" t="s">
        <v>165</v>
      </c>
      <c r="L368" s="21" t="s">
        <v>5</v>
      </c>
      <c r="M368" s="20" t="s">
        <v>165</v>
      </c>
      <c r="N368" s="22" t="s">
        <v>5</v>
      </c>
      <c r="O368" s="20" t="s">
        <v>165</v>
      </c>
      <c r="P368" s="21" t="s">
        <v>5</v>
      </c>
      <c r="Q368" s="20" t="s">
        <v>165</v>
      </c>
      <c r="R368" s="21" t="s">
        <v>5</v>
      </c>
      <c r="S368" s="20" t="s">
        <v>165</v>
      </c>
      <c r="T368" s="21" t="s">
        <v>5</v>
      </c>
      <c r="U368" s="20" t="s">
        <v>165</v>
      </c>
      <c r="V368" s="21" t="s">
        <v>5</v>
      </c>
      <c r="W368" s="20" t="s">
        <v>165</v>
      </c>
      <c r="X368" s="21" t="s">
        <v>5</v>
      </c>
      <c r="Y368" s="20" t="s">
        <v>165</v>
      </c>
      <c r="Z368" s="21" t="s">
        <v>5</v>
      </c>
      <c r="AA368" s="20" t="s">
        <v>165</v>
      </c>
      <c r="AB368" s="21" t="s">
        <v>5</v>
      </c>
      <c r="AC368" s="20" t="s">
        <v>165</v>
      </c>
      <c r="AD368" s="21" t="s">
        <v>5</v>
      </c>
      <c r="AE368" s="20" t="s">
        <v>165</v>
      </c>
      <c r="AF368" s="21" t="s">
        <v>5</v>
      </c>
    </row>
    <row r="369" spans="3:34" ht="15">
      <c r="C369" s="194"/>
      <c r="D369" s="17">
        <v>2</v>
      </c>
      <c r="E369" s="25">
        <v>211.6460397362174</v>
      </c>
      <c r="F369" s="34">
        <f aca="true" t="shared" si="142" ref="F369:F385">E369/$E$386</f>
        <v>0.5347621955517301</v>
      </c>
      <c r="G369" s="25">
        <v>79.54217452882598</v>
      </c>
      <c r="H369" s="34">
        <f aca="true" t="shared" si="143" ref="H369:H385">G369/$G$386</f>
        <v>0.5759291598892443</v>
      </c>
      <c r="I369" s="25">
        <v>284.6190705479297</v>
      </c>
      <c r="J369" s="34">
        <f aca="true" t="shared" si="144" ref="J369:J385">I369/$I$386</f>
        <v>0.5906887487552058</v>
      </c>
      <c r="K369" s="25">
        <v>105.66335613611953</v>
      </c>
      <c r="L369" s="34">
        <f aca="true" t="shared" si="145" ref="L369:L385">K369/$K$386</f>
        <v>0.4346513656762241</v>
      </c>
      <c r="M369" s="25">
        <v>911.5003569921421</v>
      </c>
      <c r="N369" s="58">
        <f aca="true" t="shared" si="146" ref="N369:N385">M369/$M$386</f>
        <v>0.8376799758073902</v>
      </c>
      <c r="O369" s="25">
        <v>184.7624783260094</v>
      </c>
      <c r="P369" s="24">
        <f aca="true" t="shared" si="147" ref="P369:P385">O369/$O$386</f>
        <v>0.6365763961351624</v>
      </c>
      <c r="Q369" s="25">
        <v>761.2971681004291</v>
      </c>
      <c r="R369" s="24">
        <f aca="true" t="shared" si="148" ref="R369:R385">Q369/$Q$386</f>
        <v>0.8198402137513005</v>
      </c>
      <c r="S369" s="25">
        <v>1691.971520332056</v>
      </c>
      <c r="T369" s="24">
        <f aca="true" t="shared" si="149" ref="T369:T385">S369/$S$386</f>
        <v>0.8260276315173254</v>
      </c>
      <c r="U369" s="25">
        <v>3148.962599540052</v>
      </c>
      <c r="V369" s="24">
        <f aca="true" t="shared" si="150" ref="V369:V385">U369/$U$386</f>
        <v>0.9234335143861964</v>
      </c>
      <c r="W369" s="25">
        <v>2866.7020641285667</v>
      </c>
      <c r="X369" s="24">
        <f aca="true" t="shared" si="151" ref="X369:X385">W369/$W$386</f>
        <v>0.9303156622261803</v>
      </c>
      <c r="Y369" s="25">
        <v>799.9125566672868</v>
      </c>
      <c r="Z369" s="24">
        <f aca="true" t="shared" si="152" ref="Z369:Z385">Y369/$Y$386</f>
        <v>0.685366366505509</v>
      </c>
      <c r="AA369" s="25">
        <v>3732.0695001842796</v>
      </c>
      <c r="AB369" s="24">
        <f aca="true" t="shared" si="153" ref="AB369:AB385">AA369/$AA$386</f>
        <v>0.9084931585585215</v>
      </c>
      <c r="AC369" s="25">
        <v>1061.7032631497607</v>
      </c>
      <c r="AD369" s="24">
        <f aca="true" t="shared" si="154" ref="AD369:AD385">AC369/$AC$386</f>
        <v>0.9820321121777555</v>
      </c>
      <c r="AE369" s="25">
        <v>113.41247121573714</v>
      </c>
      <c r="AF369" s="24">
        <f aca="true" t="shared" si="155" ref="AF369:AF385">AE369/$AE$386</f>
        <v>0.5753240592597991</v>
      </c>
      <c r="AH369" s="2"/>
    </row>
    <row r="370" spans="3:34" ht="15">
      <c r="C370" s="194"/>
      <c r="D370" s="17">
        <v>111</v>
      </c>
      <c r="E370" s="25">
        <v>41.15713812679807</v>
      </c>
      <c r="F370" s="34">
        <f t="shared" si="142"/>
        <v>0.10399099163274383</v>
      </c>
      <c r="G370" s="25">
        <v>22.46520220285996</v>
      </c>
      <c r="H370" s="34">
        <f t="shared" si="143"/>
        <v>0.1626604390447773</v>
      </c>
      <c r="I370" s="25">
        <v>72.64326241633061</v>
      </c>
      <c r="J370" s="34">
        <f t="shared" si="144"/>
        <v>0.1507613586805402</v>
      </c>
      <c r="K370" s="25">
        <v>46.470768452395205</v>
      </c>
      <c r="L370" s="34">
        <f t="shared" si="145"/>
        <v>0.19115977109260648</v>
      </c>
      <c r="M370" s="25">
        <v>30.173075006652315</v>
      </c>
      <c r="N370" s="58">
        <f t="shared" si="146"/>
        <v>0.027729424950543355</v>
      </c>
      <c r="O370" s="25">
        <v>24.061635005829796</v>
      </c>
      <c r="P370" s="24">
        <f t="shared" si="147"/>
        <v>0.08290140420234113</v>
      </c>
      <c r="Q370" s="25">
        <v>44.6871026381224</v>
      </c>
      <c r="R370" s="24">
        <f t="shared" si="148"/>
        <v>0.04812349935594607</v>
      </c>
      <c r="S370" s="25">
        <v>105.28784827307383</v>
      </c>
      <c r="T370" s="24">
        <f t="shared" si="149"/>
        <v>0.051401971541160676</v>
      </c>
      <c r="U370" s="25">
        <v>58.33116699135839</v>
      </c>
      <c r="V370" s="24">
        <f t="shared" si="150"/>
        <v>0.017105619019084528</v>
      </c>
      <c r="W370" s="25">
        <v>29.572268768838804</v>
      </c>
      <c r="X370" s="24">
        <f t="shared" si="151"/>
        <v>0.009596932010294535</v>
      </c>
      <c r="Y370" s="25">
        <v>78.938837878996</v>
      </c>
      <c r="Z370" s="24">
        <f t="shared" si="152"/>
        <v>0.06763492339550553</v>
      </c>
      <c r="AA370" s="25">
        <v>92.9681184503802</v>
      </c>
      <c r="AB370" s="24">
        <f t="shared" si="153"/>
        <v>0.02263111648163525</v>
      </c>
      <c r="AC370" s="25">
        <v>3.687489316384369</v>
      </c>
      <c r="AD370" s="24">
        <f t="shared" si="154"/>
        <v>0.00341077685987205</v>
      </c>
      <c r="AE370" s="25">
        <v>14.666907833893422</v>
      </c>
      <c r="AF370" s="24">
        <f t="shared" si="155"/>
        <v>0.07440297227747932</v>
      </c>
      <c r="AH370" s="2"/>
    </row>
    <row r="371" spans="3:34" ht="15">
      <c r="C371" s="194"/>
      <c r="D371" s="17">
        <v>112</v>
      </c>
      <c r="E371" s="25">
        <v>31.101982034147014</v>
      </c>
      <c r="F371" s="34">
        <f t="shared" si="142"/>
        <v>0.0785848117891562</v>
      </c>
      <c r="G371" s="25">
        <v>8.86041363925</v>
      </c>
      <c r="H371" s="34">
        <f t="shared" si="143"/>
        <v>0.06415427556201829</v>
      </c>
      <c r="I371" s="25">
        <v>28.268132284568797</v>
      </c>
      <c r="J371" s="34">
        <f t="shared" si="144"/>
        <v>0.05866672130111781</v>
      </c>
      <c r="K371" s="25">
        <v>24.61248611841588</v>
      </c>
      <c r="L371" s="34">
        <f t="shared" si="145"/>
        <v>0.10124466130221337</v>
      </c>
      <c r="M371" s="25">
        <v>45.043657149825776</v>
      </c>
      <c r="N371" s="58">
        <f t="shared" si="146"/>
        <v>0.041395671808681166</v>
      </c>
      <c r="O371" s="25">
        <v>15.85321794099189</v>
      </c>
      <c r="P371" s="24">
        <f t="shared" si="147"/>
        <v>0.05462031271422535</v>
      </c>
      <c r="Q371" s="25">
        <v>39.367637715338</v>
      </c>
      <c r="R371" s="24">
        <f t="shared" si="148"/>
        <v>0.042394972517707796</v>
      </c>
      <c r="S371" s="25">
        <v>71.02897867982162</v>
      </c>
      <c r="T371" s="24">
        <f t="shared" si="149"/>
        <v>0.03467664693107427</v>
      </c>
      <c r="U371" s="25">
        <v>85.0584849515116</v>
      </c>
      <c r="V371" s="24">
        <f t="shared" si="150"/>
        <v>0.024943406980639408</v>
      </c>
      <c r="W371" s="25">
        <v>52.75166664719843</v>
      </c>
      <c r="X371" s="24">
        <f t="shared" si="151"/>
        <v>0.017119219434943746</v>
      </c>
      <c r="Y371" s="25">
        <v>78.63393413074839</v>
      </c>
      <c r="Z371" s="24">
        <f t="shared" si="152"/>
        <v>0.06737368137307621</v>
      </c>
      <c r="AA371" s="25">
        <v>87.0852424414788</v>
      </c>
      <c r="AB371" s="24">
        <f t="shared" si="153"/>
        <v>0.02119905509947956</v>
      </c>
      <c r="AC371" s="25">
        <v>5.345094446967729</v>
      </c>
      <c r="AD371" s="24">
        <f t="shared" si="154"/>
        <v>0.004943993836821142</v>
      </c>
      <c r="AE371" s="25">
        <v>17.699693138178095</v>
      </c>
      <c r="AF371" s="24">
        <f t="shared" si="155"/>
        <v>0.08978782663626883</v>
      </c>
      <c r="AH371" s="2"/>
    </row>
    <row r="372" spans="3:34" ht="15">
      <c r="C372" s="194"/>
      <c r="D372" s="17">
        <v>113</v>
      </c>
      <c r="E372" s="25">
        <v>3.203097762766</v>
      </c>
      <c r="F372" s="34">
        <f t="shared" si="142"/>
        <v>0.008093208804277312</v>
      </c>
      <c r="G372" s="25">
        <v>0</v>
      </c>
      <c r="H372" s="34">
        <f t="shared" si="143"/>
        <v>0</v>
      </c>
      <c r="I372" s="25">
        <v>0</v>
      </c>
      <c r="J372" s="34">
        <f t="shared" si="144"/>
        <v>0</v>
      </c>
      <c r="K372" s="25">
        <v>0</v>
      </c>
      <c r="L372" s="34">
        <f t="shared" si="145"/>
        <v>0</v>
      </c>
      <c r="M372" s="25">
        <v>0</v>
      </c>
      <c r="N372" s="58">
        <f t="shared" si="146"/>
        <v>0</v>
      </c>
      <c r="O372" s="25">
        <v>4.4732197458138</v>
      </c>
      <c r="P372" s="24">
        <f t="shared" si="147"/>
        <v>0.015411928497118135</v>
      </c>
      <c r="Q372" s="25">
        <v>3.43835853785</v>
      </c>
      <c r="R372" s="24">
        <f t="shared" si="148"/>
        <v>0.003702765118197166</v>
      </c>
      <c r="S372" s="25">
        <v>5.31475347072</v>
      </c>
      <c r="T372" s="24">
        <f t="shared" si="149"/>
        <v>0.0025946850574977446</v>
      </c>
      <c r="U372" s="25">
        <v>0</v>
      </c>
      <c r="V372" s="24">
        <f t="shared" si="150"/>
        <v>0</v>
      </c>
      <c r="W372" s="25">
        <v>9.850357725151</v>
      </c>
      <c r="X372" s="24">
        <f t="shared" si="151"/>
        <v>0.003196684505483942</v>
      </c>
      <c r="Y372" s="25">
        <v>3.484561410922</v>
      </c>
      <c r="Z372" s="24">
        <f t="shared" si="152"/>
        <v>0.0029855778274302824</v>
      </c>
      <c r="AA372" s="25">
        <v>9.7403735645</v>
      </c>
      <c r="AB372" s="24">
        <f t="shared" si="153"/>
        <v>0.002371087340339077</v>
      </c>
      <c r="AC372" s="25">
        <v>0</v>
      </c>
      <c r="AD372" s="24">
        <f t="shared" si="154"/>
        <v>0</v>
      </c>
      <c r="AE372" s="25">
        <v>0.0009217423614719999</v>
      </c>
      <c r="AF372" s="24">
        <f t="shared" si="155"/>
        <v>4.6758575252718726E-06</v>
      </c>
      <c r="AH372" s="2"/>
    </row>
    <row r="373" spans="3:34" ht="15">
      <c r="C373" s="194"/>
      <c r="D373" s="17">
        <v>114</v>
      </c>
      <c r="E373" s="25">
        <v>0</v>
      </c>
      <c r="F373" s="34">
        <f t="shared" si="142"/>
        <v>0</v>
      </c>
      <c r="G373" s="25">
        <v>0</v>
      </c>
      <c r="H373" s="34">
        <f t="shared" si="143"/>
        <v>0</v>
      </c>
      <c r="I373" s="25">
        <v>0</v>
      </c>
      <c r="J373" s="34">
        <f t="shared" si="144"/>
        <v>0</v>
      </c>
      <c r="K373" s="25">
        <v>0</v>
      </c>
      <c r="L373" s="34">
        <f t="shared" si="145"/>
        <v>0</v>
      </c>
      <c r="M373" s="25">
        <v>0</v>
      </c>
      <c r="N373" s="58">
        <f t="shared" si="146"/>
        <v>0</v>
      </c>
      <c r="O373" s="25">
        <v>0</v>
      </c>
      <c r="P373" s="24">
        <f t="shared" si="147"/>
        <v>0</v>
      </c>
      <c r="Q373" s="25">
        <v>0</v>
      </c>
      <c r="R373" s="24">
        <f t="shared" si="148"/>
        <v>0</v>
      </c>
      <c r="S373" s="25">
        <v>0</v>
      </c>
      <c r="T373" s="24">
        <f t="shared" si="149"/>
        <v>0</v>
      </c>
      <c r="U373" s="25">
        <v>0</v>
      </c>
      <c r="V373" s="24">
        <f t="shared" si="150"/>
        <v>0</v>
      </c>
      <c r="W373" s="25">
        <v>0</v>
      </c>
      <c r="X373" s="24">
        <f t="shared" si="151"/>
        <v>0</v>
      </c>
      <c r="Y373" s="25">
        <v>0</v>
      </c>
      <c r="Z373" s="24">
        <f t="shared" si="152"/>
        <v>0</v>
      </c>
      <c r="AA373" s="25">
        <v>0</v>
      </c>
      <c r="AB373" s="24">
        <f t="shared" si="153"/>
        <v>0</v>
      </c>
      <c r="AC373" s="25">
        <v>0</v>
      </c>
      <c r="AD373" s="24">
        <f t="shared" si="154"/>
        <v>0</v>
      </c>
      <c r="AE373" s="25">
        <v>0</v>
      </c>
      <c r="AF373" s="24">
        <f t="shared" si="155"/>
        <v>0</v>
      </c>
      <c r="AH373" s="2"/>
    </row>
    <row r="374" spans="3:34" ht="15">
      <c r="C374" s="194"/>
      <c r="D374" s="17">
        <v>115</v>
      </c>
      <c r="E374" s="25">
        <v>0</v>
      </c>
      <c r="F374" s="34">
        <f t="shared" si="142"/>
        <v>0</v>
      </c>
      <c r="G374" s="25">
        <v>0</v>
      </c>
      <c r="H374" s="34">
        <f t="shared" si="143"/>
        <v>0</v>
      </c>
      <c r="I374" s="25">
        <v>0</v>
      </c>
      <c r="J374" s="34">
        <f t="shared" si="144"/>
        <v>0</v>
      </c>
      <c r="K374" s="25">
        <v>0</v>
      </c>
      <c r="L374" s="34">
        <f t="shared" si="145"/>
        <v>0</v>
      </c>
      <c r="M374" s="25">
        <v>0</v>
      </c>
      <c r="N374" s="58">
        <f t="shared" si="146"/>
        <v>0</v>
      </c>
      <c r="O374" s="25">
        <v>0</v>
      </c>
      <c r="P374" s="24">
        <f t="shared" si="147"/>
        <v>0</v>
      </c>
      <c r="Q374" s="25">
        <v>0</v>
      </c>
      <c r="R374" s="24">
        <f t="shared" si="148"/>
        <v>0</v>
      </c>
      <c r="S374" s="25">
        <v>0</v>
      </c>
      <c r="T374" s="24">
        <f t="shared" si="149"/>
        <v>0</v>
      </c>
      <c r="U374" s="25">
        <v>0</v>
      </c>
      <c r="V374" s="24">
        <f t="shared" si="150"/>
        <v>0</v>
      </c>
      <c r="W374" s="25">
        <v>0</v>
      </c>
      <c r="X374" s="24">
        <f t="shared" si="151"/>
        <v>0</v>
      </c>
      <c r="Y374" s="25">
        <v>0</v>
      </c>
      <c r="Z374" s="24">
        <f t="shared" si="152"/>
        <v>0</v>
      </c>
      <c r="AA374" s="25">
        <v>0</v>
      </c>
      <c r="AB374" s="24">
        <f t="shared" si="153"/>
        <v>0</v>
      </c>
      <c r="AC374" s="25">
        <v>0</v>
      </c>
      <c r="AD374" s="24">
        <f t="shared" si="154"/>
        <v>0</v>
      </c>
      <c r="AE374" s="25">
        <v>0</v>
      </c>
      <c r="AF374" s="24">
        <f t="shared" si="155"/>
        <v>0</v>
      </c>
      <c r="AH374" s="2"/>
    </row>
    <row r="375" spans="3:34" ht="15">
      <c r="C375" s="194"/>
      <c r="D375" s="17">
        <v>116</v>
      </c>
      <c r="E375" s="25">
        <v>82.55649991166342</v>
      </c>
      <c r="F375" s="34">
        <f t="shared" si="142"/>
        <v>0.2085940053726061</v>
      </c>
      <c r="G375" s="25">
        <v>26.74143607771108</v>
      </c>
      <c r="H375" s="34">
        <f t="shared" si="143"/>
        <v>0.19362272788867124</v>
      </c>
      <c r="I375" s="25">
        <v>92.95952556951268</v>
      </c>
      <c r="J375" s="34">
        <f t="shared" si="144"/>
        <v>0.1929250409602689</v>
      </c>
      <c r="K375" s="25">
        <v>65.901139626904</v>
      </c>
      <c r="L375" s="34">
        <f t="shared" si="145"/>
        <v>0.2710875499880303</v>
      </c>
      <c r="M375" s="25">
        <v>63.37708918298396</v>
      </c>
      <c r="N375" s="58">
        <f t="shared" si="146"/>
        <v>0.05824432006668154</v>
      </c>
      <c r="O375" s="25">
        <v>58.020587174893045</v>
      </c>
      <c r="P375" s="24">
        <f t="shared" si="147"/>
        <v>0.1999027974731387</v>
      </c>
      <c r="Q375" s="25">
        <v>69.67768253347957</v>
      </c>
      <c r="R375" s="24">
        <f t="shared" si="148"/>
        <v>0.07503583165096887</v>
      </c>
      <c r="S375" s="25">
        <v>146.30927457038467</v>
      </c>
      <c r="T375" s="24">
        <f t="shared" si="149"/>
        <v>0.0714288048528586</v>
      </c>
      <c r="U375" s="25">
        <v>79.48460873304678</v>
      </c>
      <c r="V375" s="24">
        <f t="shared" si="150"/>
        <v>0.023308867368793142</v>
      </c>
      <c r="W375" s="25">
        <v>40.097267370617615</v>
      </c>
      <c r="X375" s="24">
        <f t="shared" si="151"/>
        <v>0.013012554152081343</v>
      </c>
      <c r="Y375" s="25">
        <v>166.74970941283775</v>
      </c>
      <c r="Z375" s="24">
        <f t="shared" si="152"/>
        <v>0.142871419511497</v>
      </c>
      <c r="AA375" s="25">
        <v>128.35213725734565</v>
      </c>
      <c r="AB375" s="24">
        <f t="shared" si="153"/>
        <v>0.031244605326590274</v>
      </c>
      <c r="AC375" s="25">
        <v>0.156809555789</v>
      </c>
      <c r="AD375" s="24">
        <f t="shared" si="154"/>
        <v>0.00014504242816799708</v>
      </c>
      <c r="AE375" s="25">
        <v>48.87401592865852</v>
      </c>
      <c r="AF375" s="24">
        <f t="shared" si="155"/>
        <v>0.24793038133272055</v>
      </c>
      <c r="AH375" s="2"/>
    </row>
    <row r="376" spans="3:34" ht="15">
      <c r="C376" s="194"/>
      <c r="D376" s="17">
        <v>117</v>
      </c>
      <c r="E376" s="25">
        <v>0</v>
      </c>
      <c r="F376" s="34">
        <f t="shared" si="142"/>
        <v>0</v>
      </c>
      <c r="G376" s="25">
        <v>0</v>
      </c>
      <c r="H376" s="34">
        <f t="shared" si="143"/>
        <v>0</v>
      </c>
      <c r="I376" s="25">
        <v>0</v>
      </c>
      <c r="J376" s="34">
        <f t="shared" si="144"/>
        <v>0</v>
      </c>
      <c r="K376" s="25">
        <v>0</v>
      </c>
      <c r="L376" s="34">
        <f t="shared" si="145"/>
        <v>0</v>
      </c>
      <c r="M376" s="25">
        <v>0</v>
      </c>
      <c r="N376" s="58">
        <f t="shared" si="146"/>
        <v>0</v>
      </c>
      <c r="O376" s="25">
        <v>0</v>
      </c>
      <c r="P376" s="24">
        <f t="shared" si="147"/>
        <v>0</v>
      </c>
      <c r="Q376" s="25">
        <v>0</v>
      </c>
      <c r="R376" s="24">
        <f t="shared" si="148"/>
        <v>0</v>
      </c>
      <c r="S376" s="25">
        <v>0</v>
      </c>
      <c r="T376" s="24">
        <f t="shared" si="149"/>
        <v>0</v>
      </c>
      <c r="U376" s="25">
        <v>0</v>
      </c>
      <c r="V376" s="24">
        <f t="shared" si="150"/>
        <v>0</v>
      </c>
      <c r="W376" s="25">
        <v>0.0680597061369</v>
      </c>
      <c r="X376" s="24">
        <f t="shared" si="151"/>
        <v>2.208705654416053E-05</v>
      </c>
      <c r="Y376" s="25">
        <v>0</v>
      </c>
      <c r="Z376" s="24">
        <f t="shared" si="152"/>
        <v>0</v>
      </c>
      <c r="AA376" s="25">
        <v>0</v>
      </c>
      <c r="AB376" s="24">
        <f t="shared" si="153"/>
        <v>0</v>
      </c>
      <c r="AC376" s="25">
        <v>0</v>
      </c>
      <c r="AD376" s="24">
        <f t="shared" si="154"/>
        <v>0</v>
      </c>
      <c r="AE376" s="25">
        <v>0</v>
      </c>
      <c r="AF376" s="24">
        <f t="shared" si="155"/>
        <v>0</v>
      </c>
      <c r="AH376" s="2"/>
    </row>
    <row r="377" spans="3:34" ht="15">
      <c r="C377" s="194"/>
      <c r="D377" s="17">
        <v>118</v>
      </c>
      <c r="E377" s="25">
        <v>0</v>
      </c>
      <c r="F377" s="34">
        <f t="shared" si="142"/>
        <v>0</v>
      </c>
      <c r="G377" s="25">
        <v>0</v>
      </c>
      <c r="H377" s="34">
        <f t="shared" si="143"/>
        <v>0</v>
      </c>
      <c r="I377" s="25">
        <v>0</v>
      </c>
      <c r="J377" s="34">
        <f t="shared" si="144"/>
        <v>0</v>
      </c>
      <c r="K377" s="25">
        <v>0</v>
      </c>
      <c r="L377" s="34">
        <f t="shared" si="145"/>
        <v>0</v>
      </c>
      <c r="M377" s="25">
        <v>0</v>
      </c>
      <c r="N377" s="58">
        <f t="shared" si="146"/>
        <v>0</v>
      </c>
      <c r="O377" s="25">
        <v>0</v>
      </c>
      <c r="P377" s="24">
        <f t="shared" si="147"/>
        <v>0</v>
      </c>
      <c r="Q377" s="25">
        <v>0</v>
      </c>
      <c r="R377" s="24">
        <f t="shared" si="148"/>
        <v>0</v>
      </c>
      <c r="S377" s="25">
        <v>0</v>
      </c>
      <c r="T377" s="24">
        <f t="shared" si="149"/>
        <v>0</v>
      </c>
      <c r="U377" s="25">
        <v>0</v>
      </c>
      <c r="V377" s="24">
        <f t="shared" si="150"/>
        <v>0</v>
      </c>
      <c r="W377" s="25">
        <v>0</v>
      </c>
      <c r="X377" s="24">
        <f t="shared" si="151"/>
        <v>0</v>
      </c>
      <c r="Y377" s="25">
        <v>0</v>
      </c>
      <c r="Z377" s="24">
        <f t="shared" si="152"/>
        <v>0</v>
      </c>
      <c r="AA377" s="25">
        <v>0</v>
      </c>
      <c r="AB377" s="24">
        <f t="shared" si="153"/>
        <v>0</v>
      </c>
      <c r="AC377" s="25">
        <v>0</v>
      </c>
      <c r="AD377" s="24">
        <f t="shared" si="154"/>
        <v>0</v>
      </c>
      <c r="AE377" s="25">
        <v>0</v>
      </c>
      <c r="AF377" s="24">
        <f t="shared" si="155"/>
        <v>0</v>
      </c>
      <c r="AH377" s="2"/>
    </row>
    <row r="378" spans="3:34" ht="15">
      <c r="C378" s="194"/>
      <c r="D378" s="17">
        <v>121</v>
      </c>
      <c r="E378" s="25">
        <v>2.47486189189971</v>
      </c>
      <c r="F378" s="34">
        <f t="shared" si="142"/>
        <v>0.006253188487009158</v>
      </c>
      <c r="G378" s="25">
        <v>0.0383397758617</v>
      </c>
      <c r="H378" s="34">
        <f t="shared" si="143"/>
        <v>0.00027760109694221005</v>
      </c>
      <c r="I378" s="25">
        <v>0.53870656261161</v>
      </c>
      <c r="J378" s="34">
        <f t="shared" si="144"/>
        <v>0.001118013296869662</v>
      </c>
      <c r="K378" s="25">
        <v>0</v>
      </c>
      <c r="L378" s="34">
        <f t="shared" si="145"/>
        <v>0</v>
      </c>
      <c r="M378" s="25">
        <v>10.752619572751664</v>
      </c>
      <c r="N378" s="58">
        <f t="shared" si="146"/>
        <v>0.009881788892866374</v>
      </c>
      <c r="O378" s="25">
        <v>0</v>
      </c>
      <c r="P378" s="24">
        <f t="shared" si="147"/>
        <v>0</v>
      </c>
      <c r="Q378" s="25">
        <v>3.2495639629034803</v>
      </c>
      <c r="R378" s="24">
        <f t="shared" si="148"/>
        <v>0.003499452415661509</v>
      </c>
      <c r="S378" s="25">
        <v>8.43645615383018</v>
      </c>
      <c r="T378" s="24">
        <f t="shared" si="149"/>
        <v>0.004118713472068647</v>
      </c>
      <c r="U378" s="25">
        <v>13.773181606161705</v>
      </c>
      <c r="V378" s="24">
        <f t="shared" si="150"/>
        <v>0.004038986521057743</v>
      </c>
      <c r="W378" s="25">
        <v>17.438081108058153</v>
      </c>
      <c r="X378" s="24">
        <f t="shared" si="151"/>
        <v>0.005659088252314941</v>
      </c>
      <c r="Y378" s="25">
        <v>4.408517574708589</v>
      </c>
      <c r="Z378" s="24">
        <f t="shared" si="152"/>
        <v>0.0037772249562403565</v>
      </c>
      <c r="AA378" s="25">
        <v>10.125649303809503</v>
      </c>
      <c r="AB378" s="24">
        <f t="shared" si="153"/>
        <v>0.0024648745469556675</v>
      </c>
      <c r="AC378" s="25">
        <v>7.239524531556649</v>
      </c>
      <c r="AD378" s="24">
        <f t="shared" si="154"/>
        <v>0.0066962642139722</v>
      </c>
      <c r="AE378" s="25">
        <v>0.1939452253358</v>
      </c>
      <c r="AF378" s="24">
        <f t="shared" si="155"/>
        <v>0.0009838543602669143</v>
      </c>
      <c r="AH378" s="2"/>
    </row>
    <row r="379" spans="3:34" ht="15">
      <c r="C379" s="194"/>
      <c r="D379" s="17">
        <v>122</v>
      </c>
      <c r="E379" s="25">
        <v>21.89937948769477</v>
      </c>
      <c r="F379" s="34">
        <f t="shared" si="142"/>
        <v>0.05533276346987639</v>
      </c>
      <c r="G379" s="25">
        <v>0.46347254304139096</v>
      </c>
      <c r="H379" s="34">
        <f t="shared" si="143"/>
        <v>0.003355796518346702</v>
      </c>
      <c r="I379" s="25">
        <v>2.8011195571513996</v>
      </c>
      <c r="J379" s="34">
        <f t="shared" si="144"/>
        <v>0.0058133483576563935</v>
      </c>
      <c r="K379" s="25">
        <v>0.377184349405</v>
      </c>
      <c r="L379" s="34">
        <f t="shared" si="145"/>
        <v>0.0015515662058791968</v>
      </c>
      <c r="M379" s="25">
        <v>24.83357257619433</v>
      </c>
      <c r="N379" s="58">
        <f t="shared" si="146"/>
        <v>0.022822356914355954</v>
      </c>
      <c r="O379" s="25">
        <v>3.0728599310474998</v>
      </c>
      <c r="P379" s="24">
        <f t="shared" si="147"/>
        <v>0.010587160978014416</v>
      </c>
      <c r="Q379" s="25">
        <v>6.756393322962106</v>
      </c>
      <c r="R379" s="24">
        <f t="shared" si="148"/>
        <v>0.0072759536987459204</v>
      </c>
      <c r="S379" s="25">
        <v>18.687963624650244</v>
      </c>
      <c r="T379" s="24">
        <f t="shared" si="149"/>
        <v>0.009123542651428463</v>
      </c>
      <c r="U379" s="25">
        <v>24.18306316308375</v>
      </c>
      <c r="V379" s="24">
        <f t="shared" si="150"/>
        <v>0.007091685054808717</v>
      </c>
      <c r="W379" s="25">
        <v>37.78784629226526</v>
      </c>
      <c r="X379" s="24">
        <f t="shared" si="151"/>
        <v>0.012263089941359613</v>
      </c>
      <c r="Y379" s="25">
        <v>31.769195255779657</v>
      </c>
      <c r="Z379" s="24">
        <f t="shared" si="152"/>
        <v>0.027219897647280184</v>
      </c>
      <c r="AA379" s="25">
        <v>31.583074168695013</v>
      </c>
      <c r="AB379" s="24">
        <f t="shared" si="153"/>
        <v>0.007688229494946169</v>
      </c>
      <c r="AC379" s="25">
        <v>2.9966843228209172</v>
      </c>
      <c r="AD379" s="24">
        <f t="shared" si="154"/>
        <v>0.0027718104834106405</v>
      </c>
      <c r="AE379" s="25">
        <v>2.2277455350136157</v>
      </c>
      <c r="AF379" s="24">
        <f t="shared" si="155"/>
        <v>0.011301011171548133</v>
      </c>
      <c r="AH379" s="2"/>
    </row>
    <row r="380" spans="3:34" ht="15">
      <c r="C380" s="194"/>
      <c r="D380" s="17">
        <v>123</v>
      </c>
      <c r="E380" s="25">
        <v>0</v>
      </c>
      <c r="F380" s="34">
        <f t="shared" si="142"/>
        <v>0</v>
      </c>
      <c r="G380" s="25">
        <v>0</v>
      </c>
      <c r="H380" s="34">
        <f t="shared" si="143"/>
        <v>0</v>
      </c>
      <c r="I380" s="25">
        <v>0</v>
      </c>
      <c r="J380" s="34">
        <f t="shared" si="144"/>
        <v>0</v>
      </c>
      <c r="K380" s="25">
        <v>0</v>
      </c>
      <c r="L380" s="34">
        <f t="shared" si="145"/>
        <v>0</v>
      </c>
      <c r="M380" s="25">
        <v>0</v>
      </c>
      <c r="N380" s="58">
        <f t="shared" si="146"/>
        <v>0</v>
      </c>
      <c r="O380" s="25">
        <v>0</v>
      </c>
      <c r="P380" s="24">
        <f t="shared" si="147"/>
        <v>0</v>
      </c>
      <c r="Q380" s="25">
        <v>0</v>
      </c>
      <c r="R380" s="24">
        <f t="shared" si="148"/>
        <v>0</v>
      </c>
      <c r="S380" s="25">
        <v>0</v>
      </c>
      <c r="T380" s="24">
        <f t="shared" si="149"/>
        <v>0</v>
      </c>
      <c r="U380" s="25">
        <v>0</v>
      </c>
      <c r="V380" s="24">
        <f t="shared" si="150"/>
        <v>0</v>
      </c>
      <c r="W380" s="25">
        <v>2.9381344991400002</v>
      </c>
      <c r="X380" s="24">
        <f t="shared" si="151"/>
        <v>0.0009534972526375618</v>
      </c>
      <c r="Y380" s="25">
        <v>0</v>
      </c>
      <c r="Z380" s="24">
        <f t="shared" si="152"/>
        <v>0</v>
      </c>
      <c r="AA380" s="25">
        <v>0</v>
      </c>
      <c r="AB380" s="24">
        <f t="shared" si="153"/>
        <v>0</v>
      </c>
      <c r="AC380" s="25">
        <v>0</v>
      </c>
      <c r="AD380" s="24">
        <f t="shared" si="154"/>
        <v>0</v>
      </c>
      <c r="AE380" s="25">
        <v>0</v>
      </c>
      <c r="AF380" s="24">
        <f t="shared" si="155"/>
        <v>0</v>
      </c>
      <c r="AH380" s="2"/>
    </row>
    <row r="381" spans="3:34" ht="15">
      <c r="C381" s="194"/>
      <c r="D381" s="17">
        <v>125</v>
      </c>
      <c r="E381" s="25">
        <v>0</v>
      </c>
      <c r="F381" s="34">
        <f t="shared" si="142"/>
        <v>0</v>
      </c>
      <c r="G381" s="25">
        <v>0</v>
      </c>
      <c r="H381" s="34">
        <f t="shared" si="143"/>
        <v>0</v>
      </c>
      <c r="I381" s="25">
        <v>0</v>
      </c>
      <c r="J381" s="34">
        <f t="shared" si="144"/>
        <v>0</v>
      </c>
      <c r="K381" s="25">
        <v>0</v>
      </c>
      <c r="L381" s="34">
        <f t="shared" si="145"/>
        <v>0</v>
      </c>
      <c r="M381" s="25">
        <v>0</v>
      </c>
      <c r="N381" s="58">
        <f t="shared" si="146"/>
        <v>0</v>
      </c>
      <c r="O381" s="25">
        <v>0</v>
      </c>
      <c r="P381" s="24">
        <f t="shared" si="147"/>
        <v>0</v>
      </c>
      <c r="Q381" s="25">
        <v>0</v>
      </c>
      <c r="R381" s="24">
        <f t="shared" si="148"/>
        <v>0</v>
      </c>
      <c r="S381" s="25">
        <v>0</v>
      </c>
      <c r="T381" s="24">
        <f t="shared" si="149"/>
        <v>0</v>
      </c>
      <c r="U381" s="25">
        <v>0</v>
      </c>
      <c r="V381" s="24">
        <f t="shared" si="150"/>
        <v>0</v>
      </c>
      <c r="W381" s="25">
        <v>0</v>
      </c>
      <c r="X381" s="24">
        <f t="shared" si="151"/>
        <v>0</v>
      </c>
      <c r="Y381" s="25">
        <v>0</v>
      </c>
      <c r="Z381" s="24">
        <f t="shared" si="152"/>
        <v>0</v>
      </c>
      <c r="AA381" s="25">
        <v>15.500296433838999</v>
      </c>
      <c r="AB381" s="24">
        <f t="shared" si="153"/>
        <v>0.0037732183886383824</v>
      </c>
      <c r="AC381" s="25">
        <v>0</v>
      </c>
      <c r="AD381" s="24">
        <f t="shared" si="154"/>
        <v>0</v>
      </c>
      <c r="AE381" s="25">
        <v>0</v>
      </c>
      <c r="AF381" s="24">
        <f t="shared" si="155"/>
        <v>0</v>
      </c>
      <c r="AH381" s="2"/>
    </row>
    <row r="382" spans="3:34" ht="15">
      <c r="C382" s="194"/>
      <c r="D382" s="17">
        <v>126</v>
      </c>
      <c r="E382" s="25">
        <v>0</v>
      </c>
      <c r="F382" s="34">
        <f t="shared" si="142"/>
        <v>0</v>
      </c>
      <c r="G382" s="25">
        <v>0</v>
      </c>
      <c r="H382" s="34">
        <f t="shared" si="143"/>
        <v>0</v>
      </c>
      <c r="I382" s="25">
        <v>0</v>
      </c>
      <c r="J382" s="34">
        <f t="shared" si="144"/>
        <v>0</v>
      </c>
      <c r="K382" s="25">
        <v>0</v>
      </c>
      <c r="L382" s="34">
        <f t="shared" si="145"/>
        <v>0</v>
      </c>
      <c r="M382" s="25">
        <v>0</v>
      </c>
      <c r="N382" s="58">
        <f t="shared" si="146"/>
        <v>0</v>
      </c>
      <c r="O382" s="25">
        <v>0</v>
      </c>
      <c r="P382" s="24">
        <f t="shared" si="147"/>
        <v>0</v>
      </c>
      <c r="Q382" s="25">
        <v>0</v>
      </c>
      <c r="R382" s="24">
        <f t="shared" si="148"/>
        <v>0</v>
      </c>
      <c r="S382" s="25">
        <v>0</v>
      </c>
      <c r="T382" s="24">
        <f t="shared" si="149"/>
        <v>0</v>
      </c>
      <c r="U382" s="25">
        <v>0</v>
      </c>
      <c r="V382" s="24">
        <f t="shared" si="150"/>
        <v>0</v>
      </c>
      <c r="W382" s="25">
        <v>0</v>
      </c>
      <c r="X382" s="24">
        <f t="shared" si="151"/>
        <v>0</v>
      </c>
      <c r="Y382" s="25">
        <v>0</v>
      </c>
      <c r="Z382" s="24">
        <f t="shared" si="152"/>
        <v>0</v>
      </c>
      <c r="AA382" s="25">
        <v>0</v>
      </c>
      <c r="AB382" s="24">
        <f t="shared" si="153"/>
        <v>0</v>
      </c>
      <c r="AC382" s="25">
        <v>0</v>
      </c>
      <c r="AD382" s="24">
        <f t="shared" si="154"/>
        <v>0</v>
      </c>
      <c r="AE382" s="25">
        <v>0</v>
      </c>
      <c r="AF382" s="24">
        <f t="shared" si="155"/>
        <v>0</v>
      </c>
      <c r="AH382" s="2"/>
    </row>
    <row r="383" spans="3:34" ht="15">
      <c r="C383" s="194"/>
      <c r="D383" s="17">
        <v>201</v>
      </c>
      <c r="E383" s="25">
        <v>1.71024620221</v>
      </c>
      <c r="F383" s="34">
        <f t="shared" si="142"/>
        <v>0.004321247943820247</v>
      </c>
      <c r="G383" s="25">
        <v>0</v>
      </c>
      <c r="H383" s="34">
        <f t="shared" si="143"/>
        <v>0</v>
      </c>
      <c r="I383" s="25">
        <v>0.012898278199399999</v>
      </c>
      <c r="J383" s="34">
        <f t="shared" si="144"/>
        <v>2.676864834121198E-05</v>
      </c>
      <c r="K383" s="25">
        <v>0</v>
      </c>
      <c r="L383" s="34">
        <f t="shared" si="145"/>
        <v>0</v>
      </c>
      <c r="M383" s="25">
        <v>0.8386376141569999</v>
      </c>
      <c r="N383" s="58">
        <f t="shared" si="146"/>
        <v>0.0007707182240239751</v>
      </c>
      <c r="O383" s="25">
        <v>0</v>
      </c>
      <c r="P383" s="24">
        <f t="shared" si="147"/>
        <v>0</v>
      </c>
      <c r="Q383" s="25">
        <v>0.1182204486908</v>
      </c>
      <c r="R383" s="24">
        <f t="shared" si="148"/>
        <v>0.0001273114914722162</v>
      </c>
      <c r="S383" s="25">
        <v>1.2863550836520001</v>
      </c>
      <c r="T383" s="24">
        <f t="shared" si="149"/>
        <v>0.00062800397658632</v>
      </c>
      <c r="U383" s="25">
        <v>0.23893086384429998</v>
      </c>
      <c r="V383" s="24">
        <f t="shared" si="150"/>
        <v>7.006649343097904E-05</v>
      </c>
      <c r="W383" s="25">
        <v>22.796980873042</v>
      </c>
      <c r="X383" s="24">
        <f t="shared" si="151"/>
        <v>0.007398183656071234</v>
      </c>
      <c r="Y383" s="25">
        <v>1.525675762203</v>
      </c>
      <c r="Z383" s="24">
        <f t="shared" si="152"/>
        <v>0.0013072014495723388</v>
      </c>
      <c r="AA383" s="25">
        <v>0.0828313869648</v>
      </c>
      <c r="AB383" s="24">
        <f t="shared" si="153"/>
        <v>2.0163544212592657E-05</v>
      </c>
      <c r="AC383" s="25">
        <v>0</v>
      </c>
      <c r="AD383" s="24">
        <f t="shared" si="154"/>
        <v>0</v>
      </c>
      <c r="AE383" s="25">
        <v>0</v>
      </c>
      <c r="AF383" s="24">
        <f t="shared" si="155"/>
        <v>0</v>
      </c>
      <c r="AH383" s="2"/>
    </row>
    <row r="384" spans="3:34" ht="15">
      <c r="C384" s="194"/>
      <c r="D384" s="17">
        <v>202</v>
      </c>
      <c r="E384" s="25">
        <v>0.0267492918652</v>
      </c>
      <c r="F384" s="34">
        <f t="shared" si="142"/>
        <v>6.758694878069367E-05</v>
      </c>
      <c r="G384" s="25">
        <v>0</v>
      </c>
      <c r="H384" s="34">
        <f t="shared" si="143"/>
        <v>0</v>
      </c>
      <c r="I384" s="25">
        <v>0</v>
      </c>
      <c r="J384" s="34">
        <f t="shared" si="144"/>
        <v>0</v>
      </c>
      <c r="K384" s="25">
        <v>0.07416606784178</v>
      </c>
      <c r="L384" s="34">
        <f t="shared" si="145"/>
        <v>0.0003050857350464719</v>
      </c>
      <c r="M384" s="25">
        <v>1.3823359329202443</v>
      </c>
      <c r="N384" s="58">
        <f t="shared" si="146"/>
        <v>0.0012703836284468936</v>
      </c>
      <c r="O384" s="25">
        <v>0</v>
      </c>
      <c r="P384" s="24">
        <f t="shared" si="147"/>
        <v>0</v>
      </c>
      <c r="Q384" s="25">
        <v>0</v>
      </c>
      <c r="R384" s="24">
        <f t="shared" si="148"/>
        <v>0</v>
      </c>
      <c r="S384" s="25">
        <v>0</v>
      </c>
      <c r="T384" s="24">
        <f t="shared" si="149"/>
        <v>0</v>
      </c>
      <c r="U384" s="25">
        <v>0</v>
      </c>
      <c r="V384" s="24">
        <f t="shared" si="150"/>
        <v>0</v>
      </c>
      <c r="W384" s="25">
        <v>0</v>
      </c>
      <c r="X384" s="24">
        <f t="shared" si="151"/>
        <v>0</v>
      </c>
      <c r="Y384" s="25">
        <v>1.70833868261414</v>
      </c>
      <c r="Z384" s="24">
        <f t="shared" si="152"/>
        <v>0.0014637073338893162</v>
      </c>
      <c r="AA384" s="25">
        <v>0.41302303302309995</v>
      </c>
      <c r="AB384" s="24">
        <f t="shared" si="153"/>
        <v>0.00010054169672082711</v>
      </c>
      <c r="AC384" s="25">
        <v>0</v>
      </c>
      <c r="AD384" s="24">
        <f t="shared" si="154"/>
        <v>0</v>
      </c>
      <c r="AE384" s="25">
        <v>0.0522821070292</v>
      </c>
      <c r="AF384" s="24">
        <f t="shared" si="155"/>
        <v>0.0002652191043917649</v>
      </c>
      <c r="AH384" s="2"/>
    </row>
    <row r="385" spans="3:34" ht="15.75" thickBot="1">
      <c r="C385" s="194"/>
      <c r="D385" s="18">
        <v>203</v>
      </c>
      <c r="E385" s="25">
        <v>0</v>
      </c>
      <c r="F385" s="34">
        <f t="shared" si="142"/>
        <v>0</v>
      </c>
      <c r="G385" s="25">
        <v>0</v>
      </c>
      <c r="H385" s="34">
        <f t="shared" si="143"/>
        <v>0</v>
      </c>
      <c r="I385" s="25">
        <v>0</v>
      </c>
      <c r="J385" s="34">
        <f t="shared" si="144"/>
        <v>0</v>
      </c>
      <c r="K385" s="25">
        <v>0</v>
      </c>
      <c r="L385" s="34">
        <f t="shared" si="145"/>
        <v>0</v>
      </c>
      <c r="M385" s="25">
        <v>0.22345699032800004</v>
      </c>
      <c r="N385" s="58">
        <f t="shared" si="146"/>
        <v>0.00020535970701058648</v>
      </c>
      <c r="O385" s="25">
        <v>0</v>
      </c>
      <c r="P385" s="24">
        <f t="shared" si="147"/>
        <v>0</v>
      </c>
      <c r="Q385" s="25">
        <v>0</v>
      </c>
      <c r="R385" s="24">
        <f t="shared" si="148"/>
        <v>0</v>
      </c>
      <c r="S385" s="25">
        <v>0</v>
      </c>
      <c r="T385" s="24">
        <f t="shared" si="149"/>
        <v>0</v>
      </c>
      <c r="U385" s="25">
        <v>0.02678320209812</v>
      </c>
      <c r="V385" s="24">
        <f t="shared" si="150"/>
        <v>7.85417598913217E-06</v>
      </c>
      <c r="W385" s="25">
        <v>1.4267064871543003</v>
      </c>
      <c r="X385" s="24">
        <f t="shared" si="151"/>
        <v>0.00046300151208870574</v>
      </c>
      <c r="Y385" s="25">
        <v>0</v>
      </c>
      <c r="Z385" s="24">
        <f t="shared" si="152"/>
        <v>0</v>
      </c>
      <c r="AA385" s="25">
        <v>0.0573043230554</v>
      </c>
      <c r="AB385" s="24">
        <f t="shared" si="153"/>
        <v>1.3949521960694367E-05</v>
      </c>
      <c r="AC385" s="25">
        <v>0</v>
      </c>
      <c r="AD385" s="24">
        <f t="shared" si="154"/>
        <v>0</v>
      </c>
      <c r="AE385" s="25">
        <v>0</v>
      </c>
      <c r="AF385" s="24">
        <f t="shared" si="155"/>
        <v>0</v>
      </c>
      <c r="AH385" s="2"/>
    </row>
    <row r="386" spans="3:32" ht="15.75" thickBot="1">
      <c r="C386" s="188" t="s">
        <v>167</v>
      </c>
      <c r="D386" s="189"/>
      <c r="E386" s="185">
        <f>SUM(E369:E385)</f>
        <v>395.7759944452616</v>
      </c>
      <c r="F386" s="186"/>
      <c r="G386" s="185">
        <f>SUM(G369:G385)</f>
        <v>138.1110387675501</v>
      </c>
      <c r="H386" s="186"/>
      <c r="I386" s="185">
        <f>SUM(I369:I385)</f>
        <v>481.8427152163042</v>
      </c>
      <c r="J386" s="186"/>
      <c r="K386" s="185">
        <f>SUM(K369:K385)</f>
        <v>243.0991007510814</v>
      </c>
      <c r="L386" s="186"/>
      <c r="M386" s="185">
        <f>SUM(M369:M385)</f>
        <v>1088.1248010179554</v>
      </c>
      <c r="N386" s="192"/>
      <c r="O386" s="185">
        <f>SUM(O369:O385)</f>
        <v>290.2439981245854</v>
      </c>
      <c r="P386" s="186"/>
      <c r="Q386" s="185">
        <f>SUM(Q369:Q385)</f>
        <v>928.5921272597755</v>
      </c>
      <c r="R386" s="186"/>
      <c r="S386" s="185">
        <f>SUM(S369:S385)</f>
        <v>2048.3231501881883</v>
      </c>
      <c r="T386" s="186"/>
      <c r="U386" s="185">
        <f>SUM(U369:U385)</f>
        <v>3410.0588190511567</v>
      </c>
      <c r="V386" s="186"/>
      <c r="W386" s="185">
        <f>SUM(W369:W385)</f>
        <v>3081.429433606169</v>
      </c>
      <c r="X386" s="186"/>
      <c r="Y386" s="203">
        <f>SUM(Y369:Y385)</f>
        <v>1167.131326776096</v>
      </c>
      <c r="Z386" s="204"/>
      <c r="AA386" s="66">
        <f>SUM(AA369:AA385)</f>
        <v>4107.977550547371</v>
      </c>
      <c r="AB386" s="67"/>
      <c r="AC386" s="66">
        <f>SUM(AC369:AC385)</f>
        <v>1081.1288653232798</v>
      </c>
      <c r="AD386" s="67"/>
      <c r="AE386" s="66">
        <f>SUM(AE369:AE385)</f>
        <v>197.12798272620728</v>
      </c>
      <c r="AF386" s="67"/>
    </row>
    <row r="387" spans="3:32" ht="15.75" thickBot="1">
      <c r="C387" s="31" t="s">
        <v>168</v>
      </c>
      <c r="D387" s="33" t="s">
        <v>169</v>
      </c>
      <c r="E387" s="26">
        <f>SUM(E370:E382)</f>
        <v>182.39295921496898</v>
      </c>
      <c r="F387" s="51">
        <f>SUM(E369,E383:E385)</f>
        <v>213.3830352302926</v>
      </c>
      <c r="G387" s="26">
        <f>SUM(G370:G382)</f>
        <v>58.56886423872413</v>
      </c>
      <c r="H387" s="51">
        <f>SUM(G369,G383:G385)</f>
        <v>79.54217452882598</v>
      </c>
      <c r="I387" s="26">
        <f>SUM(I370:I382)</f>
        <v>197.2107463901751</v>
      </c>
      <c r="J387" s="51">
        <f>SUM(I369,I383:I385)</f>
        <v>284.6319688261291</v>
      </c>
      <c r="K387" s="26">
        <f>SUM(K370:K382)</f>
        <v>137.36157854712008</v>
      </c>
      <c r="L387" s="51">
        <f>SUM(K369,K383:K385)</f>
        <v>105.7375222039613</v>
      </c>
      <c r="M387" s="26">
        <f>SUM(M370:M382)</f>
        <v>174.18001348840804</v>
      </c>
      <c r="N387" s="53">
        <f>SUM(M369,M383:M385)</f>
        <v>913.9447875295474</v>
      </c>
      <c r="O387" s="26">
        <f>SUM(O370:O382)</f>
        <v>105.48151979857603</v>
      </c>
      <c r="P387" s="51">
        <f>SUM(O369,O383:O385)</f>
        <v>184.7624783260094</v>
      </c>
      <c r="Q387" s="26">
        <f>SUM(Q370:Q382)</f>
        <v>167.1767387106556</v>
      </c>
      <c r="R387" s="51">
        <f>SUM(Q369,Q383:Q385)</f>
        <v>761.4153885491198</v>
      </c>
      <c r="S387" s="26">
        <f>SUM(S370:S382)</f>
        <v>355.06527477248056</v>
      </c>
      <c r="T387" s="51">
        <f>SUM(S369,S383:S385)</f>
        <v>1693.257875415708</v>
      </c>
      <c r="U387" s="26">
        <f>SUM(U370:U382)</f>
        <v>260.83050544516226</v>
      </c>
      <c r="V387" s="51">
        <f>SUM(U369,U383:U385)</f>
        <v>3149.2283136059946</v>
      </c>
      <c r="W387" s="26">
        <f>SUM(W370:W382)</f>
        <v>190.50368211740613</v>
      </c>
      <c r="X387" s="51">
        <f>SUM(W369,W383:W385)</f>
        <v>2890.9257514887627</v>
      </c>
      <c r="Y387" s="26">
        <f>SUM(Y370:Y382)</f>
        <v>363.98475566399236</v>
      </c>
      <c r="Z387" s="51">
        <f>SUM(Y369,Y383:Y385)</f>
        <v>803.146571112104</v>
      </c>
      <c r="AA387" s="26">
        <f>SUM(AA370:AA382)</f>
        <v>375.3548916200482</v>
      </c>
      <c r="AB387" s="51">
        <f>SUM(AA369,AA383:AA385)</f>
        <v>3732.6226589273224</v>
      </c>
      <c r="AC387" s="26">
        <f>SUM(AC370:AC382)</f>
        <v>19.425602173518666</v>
      </c>
      <c r="AD387" s="51">
        <f>SUM(AC369,AC383:AC385)</f>
        <v>1061.7032631497607</v>
      </c>
      <c r="AE387" s="26">
        <f>SUM(AE370:AE382)</f>
        <v>83.66322940344091</v>
      </c>
      <c r="AF387" s="51">
        <f>SUM(AE369,AE383:AE385)</f>
        <v>113.46475332276634</v>
      </c>
    </row>
    <row r="388" spans="3:33" ht="15">
      <c r="C388" s="126"/>
      <c r="D388" s="9"/>
      <c r="E388" s="180"/>
      <c r="F388" s="187"/>
      <c r="G388" s="180"/>
      <c r="H388" s="187"/>
      <c r="I388" s="180"/>
      <c r="J388" s="187"/>
      <c r="K388" s="180"/>
      <c r="L388" s="187"/>
      <c r="M388" s="180"/>
      <c r="N388" s="177"/>
      <c r="O388" s="180"/>
      <c r="P388" s="187"/>
      <c r="Q388" s="180"/>
      <c r="R388" s="187"/>
      <c r="S388" s="180"/>
      <c r="T388" s="187"/>
      <c r="U388" s="180"/>
      <c r="V388" s="187"/>
      <c r="W388" s="180"/>
      <c r="X388" s="187"/>
      <c r="Y388" s="232"/>
      <c r="Z388" s="233"/>
      <c r="AA388" s="41"/>
      <c r="AB388" s="42"/>
      <c r="AC388" s="41"/>
      <c r="AD388" s="42"/>
      <c r="AE388" s="41"/>
      <c r="AF388" s="16"/>
      <c r="AG388" s="9"/>
    </row>
    <row r="389" spans="3:33" ht="15">
      <c r="C389" s="9"/>
      <c r="D389" s="9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8"/>
      <c r="AB389" s="8"/>
      <c r="AC389" s="8"/>
      <c r="AD389" s="8"/>
      <c r="AE389" s="8"/>
      <c r="AF389" s="8"/>
      <c r="AG389" s="9"/>
    </row>
    <row r="390" spans="4:33" ht="15"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</row>
    <row r="391" spans="4:33" ht="15"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</row>
    <row r="392" spans="4:33" ht="15"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</row>
    <row r="393" spans="4:20" ht="15"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9"/>
      <c r="S393" s="9"/>
      <c r="T393" s="9"/>
    </row>
    <row r="394" spans="4:20" ht="15"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9"/>
      <c r="S394" s="9"/>
      <c r="T394" s="9"/>
    </row>
    <row r="395" spans="4:20" ht="15"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9"/>
      <c r="S395" s="9"/>
      <c r="T395" s="9"/>
    </row>
    <row r="396" spans="4:17" ht="15"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4:17" ht="15"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4:17" ht="15"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4:17" ht="15"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4:17" ht="15"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4:17" ht="15"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4:17" ht="15"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4:17" ht="15"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4:17" ht="15"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4:17" ht="15"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4:17" ht="15"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4:17" ht="15"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4:17" ht="15"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4:17" ht="15"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4:17" ht="15"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</row>
    <row r="411" spans="4:17" ht="15"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</row>
    <row r="412" spans="4:17" ht="15"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</row>
    <row r="413" spans="4:17" ht="15"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</row>
    <row r="414" spans="4:17" ht="15"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</row>
    <row r="415" spans="4:17" ht="15"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</row>
    <row r="416" spans="4:17" ht="15"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</row>
    <row r="417" spans="4:17" ht="15"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</row>
  </sheetData>
  <sheetProtection/>
  <mergeCells count="596">
    <mergeCell ref="S26:T26"/>
    <mergeCell ref="U26:V26"/>
    <mergeCell ref="W26:X26"/>
    <mergeCell ref="Y26:Z26"/>
    <mergeCell ref="U25:V25"/>
    <mergeCell ref="W25:X25"/>
    <mergeCell ref="Y25:Z25"/>
    <mergeCell ref="E26:F26"/>
    <mergeCell ref="G26:H26"/>
    <mergeCell ref="I26:J26"/>
    <mergeCell ref="K26:L26"/>
    <mergeCell ref="M26:N26"/>
    <mergeCell ref="O26:P26"/>
    <mergeCell ref="Q26:R26"/>
    <mergeCell ref="Y3:Z3"/>
    <mergeCell ref="C25:D25"/>
    <mergeCell ref="C26:D26"/>
    <mergeCell ref="E25:F25"/>
    <mergeCell ref="G25:H25"/>
    <mergeCell ref="I25:J25"/>
    <mergeCell ref="K25:L25"/>
    <mergeCell ref="M25:N25"/>
    <mergeCell ref="O25:P25"/>
    <mergeCell ref="Q25:R25"/>
    <mergeCell ref="M3:N3"/>
    <mergeCell ref="O3:P3"/>
    <mergeCell ref="Q3:R3"/>
    <mergeCell ref="S3:T3"/>
    <mergeCell ref="U3:V3"/>
    <mergeCell ref="U24:V24"/>
    <mergeCell ref="S24:T24"/>
    <mergeCell ref="Q24:R24"/>
    <mergeCell ref="O24:P24"/>
    <mergeCell ref="W3:X3"/>
    <mergeCell ref="K24:L24"/>
    <mergeCell ref="I24:J24"/>
    <mergeCell ref="G24:H24"/>
    <mergeCell ref="E24:F24"/>
    <mergeCell ref="E3:F3"/>
    <mergeCell ref="G3:H3"/>
    <mergeCell ref="I3:J3"/>
    <mergeCell ref="K3:L3"/>
    <mergeCell ref="W24:X24"/>
    <mergeCell ref="M24:N24"/>
    <mergeCell ref="O23:P23"/>
    <mergeCell ref="Q23:R23"/>
    <mergeCell ref="S23:T23"/>
    <mergeCell ref="U23:V23"/>
    <mergeCell ref="W23:X23"/>
    <mergeCell ref="C23:D23"/>
    <mergeCell ref="E23:F23"/>
    <mergeCell ref="G23:H23"/>
    <mergeCell ref="I23:J23"/>
    <mergeCell ref="K23:L23"/>
    <mergeCell ref="M23:N23"/>
    <mergeCell ref="Y389:Z389"/>
    <mergeCell ref="Y386:Z386"/>
    <mergeCell ref="Y256:Z256"/>
    <mergeCell ref="Y181:Z181"/>
    <mergeCell ref="Y180:Z180"/>
    <mergeCell ref="Y178:Z178"/>
    <mergeCell ref="Y388:Z388"/>
    <mergeCell ref="E210:Y210"/>
    <mergeCell ref="T184:U184"/>
    <mergeCell ref="M181:N181"/>
    <mergeCell ref="B53:D53"/>
    <mergeCell ref="O181:P181"/>
    <mergeCell ref="Q181:R181"/>
    <mergeCell ref="C178:D178"/>
    <mergeCell ref="O180:P180"/>
    <mergeCell ref="E181:F181"/>
    <mergeCell ref="G181:H181"/>
    <mergeCell ref="I181:J181"/>
    <mergeCell ref="K181:L181"/>
    <mergeCell ref="M180:N180"/>
    <mergeCell ref="E180:F180"/>
    <mergeCell ref="G180:H180"/>
    <mergeCell ref="I180:J180"/>
    <mergeCell ref="K180:L180"/>
    <mergeCell ref="C24:D24"/>
    <mergeCell ref="E29:Y29"/>
    <mergeCell ref="O178:P178"/>
    <mergeCell ref="Y24:Z24"/>
    <mergeCell ref="S25:T25"/>
    <mergeCell ref="S178:T178"/>
    <mergeCell ref="C160:C177"/>
    <mergeCell ref="M178:N178"/>
    <mergeCell ref="I178:J178"/>
    <mergeCell ref="K178:L178"/>
    <mergeCell ref="E178:F178"/>
    <mergeCell ref="G178:H178"/>
    <mergeCell ref="U22:V22"/>
    <mergeCell ref="W22:X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AC25:AD25"/>
    <mergeCell ref="AE25:AF25"/>
    <mergeCell ref="AG25:AH25"/>
    <mergeCell ref="AI25:AJ25"/>
    <mergeCell ref="X2:Y2"/>
    <mergeCell ref="AA25:AB25"/>
    <mergeCell ref="AC24:AD24"/>
    <mergeCell ref="AE24:AF24"/>
    <mergeCell ref="AG24:AH24"/>
    <mergeCell ref="AI24:AJ24"/>
    <mergeCell ref="AC22:AD22"/>
    <mergeCell ref="AE22:AF22"/>
    <mergeCell ref="AG22:AH22"/>
    <mergeCell ref="AI22:AJ22"/>
    <mergeCell ref="Y22:Z22"/>
    <mergeCell ref="AA22:AB22"/>
    <mergeCell ref="Y23:Z23"/>
    <mergeCell ref="Y49:Z49"/>
    <mergeCell ref="M49:N49"/>
    <mergeCell ref="O49:P49"/>
    <mergeCell ref="Q49:R49"/>
    <mergeCell ref="S49:T49"/>
    <mergeCell ref="U49:V49"/>
    <mergeCell ref="W49:X49"/>
    <mergeCell ref="C31:C48"/>
    <mergeCell ref="C49:D49"/>
    <mergeCell ref="E49:F49"/>
    <mergeCell ref="G49:H49"/>
    <mergeCell ref="I49:J49"/>
    <mergeCell ref="K49:L49"/>
    <mergeCell ref="AC51:AD51"/>
    <mergeCell ref="AE51:AF51"/>
    <mergeCell ref="AG51:AH51"/>
    <mergeCell ref="AI51:AJ51"/>
    <mergeCell ref="AA51:AB51"/>
    <mergeCell ref="AC52:AD52"/>
    <mergeCell ref="AE52:AF52"/>
    <mergeCell ref="AG52:AH52"/>
    <mergeCell ref="AI52:AJ52"/>
    <mergeCell ref="AA52:AB52"/>
    <mergeCell ref="C57:C74"/>
    <mergeCell ref="C75:D75"/>
    <mergeCell ref="E75:F75"/>
    <mergeCell ref="G75:H75"/>
    <mergeCell ref="I75:J75"/>
    <mergeCell ref="K75:L75"/>
    <mergeCell ref="M75:N75"/>
    <mergeCell ref="O75:P75"/>
    <mergeCell ref="O77:P77"/>
    <mergeCell ref="Y77:Z77"/>
    <mergeCell ref="Q75:R75"/>
    <mergeCell ref="S75:T75"/>
    <mergeCell ref="U75:V75"/>
    <mergeCell ref="W75:X75"/>
    <mergeCell ref="Y75:Z75"/>
    <mergeCell ref="Q77:R77"/>
    <mergeCell ref="AE76:AF76"/>
    <mergeCell ref="Q78:R78"/>
    <mergeCell ref="S78:T78"/>
    <mergeCell ref="U78:V78"/>
    <mergeCell ref="W78:X78"/>
    <mergeCell ref="Y78:Z78"/>
    <mergeCell ref="S77:T77"/>
    <mergeCell ref="U77:V77"/>
    <mergeCell ref="W77:X77"/>
    <mergeCell ref="AE77:AF77"/>
    <mergeCell ref="C82:C99"/>
    <mergeCell ref="E78:F78"/>
    <mergeCell ref="G78:H78"/>
    <mergeCell ref="E77:F77"/>
    <mergeCell ref="G77:H77"/>
    <mergeCell ref="I77:J77"/>
    <mergeCell ref="E81:F81"/>
    <mergeCell ref="G81:H81"/>
    <mergeCell ref="I81:J81"/>
    <mergeCell ref="M100:N100"/>
    <mergeCell ref="M77:N77"/>
    <mergeCell ref="I78:J78"/>
    <mergeCell ref="K78:L78"/>
    <mergeCell ref="M78:N78"/>
    <mergeCell ref="O78:P78"/>
    <mergeCell ref="K77:L77"/>
    <mergeCell ref="K81:L81"/>
    <mergeCell ref="M81:N81"/>
    <mergeCell ref="O81:P81"/>
    <mergeCell ref="Q100:R100"/>
    <mergeCell ref="M102:N102"/>
    <mergeCell ref="O102:P102"/>
    <mergeCell ref="S100:T100"/>
    <mergeCell ref="U100:V100"/>
    <mergeCell ref="C100:D100"/>
    <mergeCell ref="E100:F100"/>
    <mergeCell ref="G100:H100"/>
    <mergeCell ref="I100:J100"/>
    <mergeCell ref="K100:L100"/>
    <mergeCell ref="AC99:AD99"/>
    <mergeCell ref="AC80:AD80"/>
    <mergeCell ref="Q81:R81"/>
    <mergeCell ref="S81:T81"/>
    <mergeCell ref="U81:V81"/>
    <mergeCell ref="W81:X81"/>
    <mergeCell ref="Y81:Z81"/>
    <mergeCell ref="E80:S80"/>
    <mergeCell ref="AC102:AD102"/>
    <mergeCell ref="AC101:AD101"/>
    <mergeCell ref="W102:X102"/>
    <mergeCell ref="Y102:Z102"/>
    <mergeCell ref="AA101:AB101"/>
    <mergeCell ref="W100:X100"/>
    <mergeCell ref="Y100:Z100"/>
    <mergeCell ref="I103:J103"/>
    <mergeCell ref="K103:L103"/>
    <mergeCell ref="M103:N103"/>
    <mergeCell ref="O103:P103"/>
    <mergeCell ref="AA80:AB80"/>
    <mergeCell ref="W103:X103"/>
    <mergeCell ref="Y103:Z103"/>
    <mergeCell ref="AA102:AB102"/>
    <mergeCell ref="AA99:AB99"/>
    <mergeCell ref="O100:P100"/>
    <mergeCell ref="Q103:R103"/>
    <mergeCell ref="S103:T103"/>
    <mergeCell ref="U103:V103"/>
    <mergeCell ref="Q102:R102"/>
    <mergeCell ref="S102:T102"/>
    <mergeCell ref="U102:V102"/>
    <mergeCell ref="E102:F102"/>
    <mergeCell ref="G102:H102"/>
    <mergeCell ref="I102:J102"/>
    <mergeCell ref="K102:L102"/>
    <mergeCell ref="E128:F128"/>
    <mergeCell ref="G128:H128"/>
    <mergeCell ref="I128:J128"/>
    <mergeCell ref="K128:L128"/>
    <mergeCell ref="E103:F103"/>
    <mergeCell ref="G103:H103"/>
    <mergeCell ref="M128:N128"/>
    <mergeCell ref="O128:P128"/>
    <mergeCell ref="U107:V107"/>
    <mergeCell ref="W107:X107"/>
    <mergeCell ref="C108:C125"/>
    <mergeCell ref="C126:D126"/>
    <mergeCell ref="E126:F126"/>
    <mergeCell ref="G126:H126"/>
    <mergeCell ref="I126:J126"/>
    <mergeCell ref="K126:L126"/>
    <mergeCell ref="M126:N126"/>
    <mergeCell ref="O126:P126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Y107:Z107"/>
    <mergeCell ref="Y126:Z126"/>
    <mergeCell ref="Y128:Z128"/>
    <mergeCell ref="Q128:R128"/>
    <mergeCell ref="S128:T128"/>
    <mergeCell ref="U128:V128"/>
    <mergeCell ref="W128:X128"/>
    <mergeCell ref="Q126:R126"/>
    <mergeCell ref="S126:T126"/>
    <mergeCell ref="U126:V126"/>
    <mergeCell ref="W126:X126"/>
    <mergeCell ref="Y129:Z129"/>
    <mergeCell ref="Q129:R129"/>
    <mergeCell ref="S129:T129"/>
    <mergeCell ref="U129:V129"/>
    <mergeCell ref="W129:X129"/>
    <mergeCell ref="E129:F129"/>
    <mergeCell ref="G129:H129"/>
    <mergeCell ref="I129:J129"/>
    <mergeCell ref="K129:L129"/>
    <mergeCell ref="M129:N129"/>
    <mergeCell ref="O129:P129"/>
    <mergeCell ref="W152:X152"/>
    <mergeCell ref="E154:F154"/>
    <mergeCell ref="G154:H154"/>
    <mergeCell ref="I154:J154"/>
    <mergeCell ref="K154:L154"/>
    <mergeCell ref="M154:N154"/>
    <mergeCell ref="O154:P154"/>
    <mergeCell ref="M152:N152"/>
    <mergeCell ref="O152:P152"/>
    <mergeCell ref="Q152:R152"/>
    <mergeCell ref="C134:C151"/>
    <mergeCell ref="C152:D152"/>
    <mergeCell ref="E152:F152"/>
    <mergeCell ref="G152:H152"/>
    <mergeCell ref="I152:J152"/>
    <mergeCell ref="K152:L152"/>
    <mergeCell ref="E155:F155"/>
    <mergeCell ref="G155:H155"/>
    <mergeCell ref="I155:J155"/>
    <mergeCell ref="K155:L155"/>
    <mergeCell ref="M155:N155"/>
    <mergeCell ref="O155:P155"/>
    <mergeCell ref="S152:T152"/>
    <mergeCell ref="U152:V152"/>
    <mergeCell ref="Q155:R155"/>
    <mergeCell ref="S155:T155"/>
    <mergeCell ref="U155:V155"/>
    <mergeCell ref="W155:X155"/>
    <mergeCell ref="Q154:R154"/>
    <mergeCell ref="S154:T154"/>
    <mergeCell ref="U154:V154"/>
    <mergeCell ref="W154:X154"/>
    <mergeCell ref="U180:V180"/>
    <mergeCell ref="W180:X180"/>
    <mergeCell ref="U181:V181"/>
    <mergeCell ref="W181:X181"/>
    <mergeCell ref="U178:V178"/>
    <mergeCell ref="W178:X178"/>
    <mergeCell ref="S181:T181"/>
    <mergeCell ref="Q180:R180"/>
    <mergeCell ref="S180:T180"/>
    <mergeCell ref="Q178:R178"/>
    <mergeCell ref="C186:C203"/>
    <mergeCell ref="C204:D204"/>
    <mergeCell ref="E204:F204"/>
    <mergeCell ref="G204:H204"/>
    <mergeCell ref="I204:J204"/>
    <mergeCell ref="K204:L204"/>
    <mergeCell ref="E184:Q184"/>
    <mergeCell ref="U204:V204"/>
    <mergeCell ref="U206:V206"/>
    <mergeCell ref="U207:V207"/>
    <mergeCell ref="Q206:R206"/>
    <mergeCell ref="S206:T206"/>
    <mergeCell ref="E207:F207"/>
    <mergeCell ref="G207:H207"/>
    <mergeCell ref="I207:J207"/>
    <mergeCell ref="K207:L207"/>
    <mergeCell ref="M207:N207"/>
    <mergeCell ref="O207:P207"/>
    <mergeCell ref="Q207:R207"/>
    <mergeCell ref="S207:T207"/>
    <mergeCell ref="M204:N204"/>
    <mergeCell ref="O204:P204"/>
    <mergeCell ref="Q204:R204"/>
    <mergeCell ref="S204:T204"/>
    <mergeCell ref="E206:F206"/>
    <mergeCell ref="G206:H206"/>
    <mergeCell ref="I206:J206"/>
    <mergeCell ref="K206:L206"/>
    <mergeCell ref="M206:N206"/>
    <mergeCell ref="O206:P206"/>
    <mergeCell ref="U211:V211"/>
    <mergeCell ref="M230:N230"/>
    <mergeCell ref="E211:F211"/>
    <mergeCell ref="G211:H211"/>
    <mergeCell ref="I211:J211"/>
    <mergeCell ref="C212:C229"/>
    <mergeCell ref="C230:D230"/>
    <mergeCell ref="E230:F230"/>
    <mergeCell ref="G230:H230"/>
    <mergeCell ref="I230:J230"/>
    <mergeCell ref="Q230:R230"/>
    <mergeCell ref="S230:T230"/>
    <mergeCell ref="E232:F232"/>
    <mergeCell ref="G232:H232"/>
    <mergeCell ref="I232:J232"/>
    <mergeCell ref="Q211:R211"/>
    <mergeCell ref="S211:T211"/>
    <mergeCell ref="K230:L230"/>
    <mergeCell ref="K232:L232"/>
    <mergeCell ref="M232:N232"/>
    <mergeCell ref="O232:P232"/>
    <mergeCell ref="K211:L211"/>
    <mergeCell ref="M211:N211"/>
    <mergeCell ref="O211:P211"/>
    <mergeCell ref="O230:P230"/>
    <mergeCell ref="E233:F233"/>
    <mergeCell ref="G233:H233"/>
    <mergeCell ref="I233:J233"/>
    <mergeCell ref="K233:L233"/>
    <mergeCell ref="M233:N233"/>
    <mergeCell ref="O233:P233"/>
    <mergeCell ref="S256:T256"/>
    <mergeCell ref="S233:T233"/>
    <mergeCell ref="U233:V233"/>
    <mergeCell ref="W211:X211"/>
    <mergeCell ref="Y211:Z211"/>
    <mergeCell ref="W230:X230"/>
    <mergeCell ref="Y230:Z230"/>
    <mergeCell ref="W232:X232"/>
    <mergeCell ref="Y232:Z232"/>
    <mergeCell ref="U230:V230"/>
    <mergeCell ref="K259:L259"/>
    <mergeCell ref="S263:T263"/>
    <mergeCell ref="E262:M262"/>
    <mergeCell ref="M259:N259"/>
    <mergeCell ref="P262:Q262"/>
    <mergeCell ref="Q232:R232"/>
    <mergeCell ref="K256:L256"/>
    <mergeCell ref="M256:N256"/>
    <mergeCell ref="E236:S236"/>
    <mergeCell ref="O256:P256"/>
    <mergeCell ref="C238:C255"/>
    <mergeCell ref="C256:D256"/>
    <mergeCell ref="E256:F256"/>
    <mergeCell ref="G256:H256"/>
    <mergeCell ref="I256:J256"/>
    <mergeCell ref="C264:C281"/>
    <mergeCell ref="E258:F258"/>
    <mergeCell ref="E259:F259"/>
    <mergeCell ref="G259:H259"/>
    <mergeCell ref="I259:J259"/>
    <mergeCell ref="AA258:AB258"/>
    <mergeCell ref="AC258:AD258"/>
    <mergeCell ref="O259:P259"/>
    <mergeCell ref="Q259:R259"/>
    <mergeCell ref="S259:T259"/>
    <mergeCell ref="U259:V259"/>
    <mergeCell ref="W259:X259"/>
    <mergeCell ref="Y259:Z259"/>
    <mergeCell ref="C282:D282"/>
    <mergeCell ref="E282:F282"/>
    <mergeCell ref="G282:H282"/>
    <mergeCell ref="I282:J282"/>
    <mergeCell ref="K282:L282"/>
    <mergeCell ref="M282:N282"/>
    <mergeCell ref="O282:P282"/>
    <mergeCell ref="Q282:R282"/>
    <mergeCell ref="S282:T282"/>
    <mergeCell ref="U282:V282"/>
    <mergeCell ref="W282:X282"/>
    <mergeCell ref="W263:X263"/>
    <mergeCell ref="U263:V263"/>
    <mergeCell ref="E284:F284"/>
    <mergeCell ref="G284:H284"/>
    <mergeCell ref="I284:J284"/>
    <mergeCell ref="K284:L284"/>
    <mergeCell ref="M284:N284"/>
    <mergeCell ref="O285:P285"/>
    <mergeCell ref="S285:T285"/>
    <mergeCell ref="U285:V285"/>
    <mergeCell ref="W285:X285"/>
    <mergeCell ref="O284:P284"/>
    <mergeCell ref="Q284:R284"/>
    <mergeCell ref="S284:T284"/>
    <mergeCell ref="U284:V284"/>
    <mergeCell ref="W284:X284"/>
    <mergeCell ref="P288:Q288"/>
    <mergeCell ref="E288:M288"/>
    <mergeCell ref="E285:F285"/>
    <mergeCell ref="G285:H285"/>
    <mergeCell ref="I285:J285"/>
    <mergeCell ref="K285:L285"/>
    <mergeCell ref="M285:N285"/>
    <mergeCell ref="Q285:R285"/>
    <mergeCell ref="C290:C307"/>
    <mergeCell ref="C308:D308"/>
    <mergeCell ref="E308:F308"/>
    <mergeCell ref="G308:H308"/>
    <mergeCell ref="I308:J308"/>
    <mergeCell ref="K308:L308"/>
    <mergeCell ref="M308:N308"/>
    <mergeCell ref="O308:P308"/>
    <mergeCell ref="Q308:R308"/>
    <mergeCell ref="E310:F310"/>
    <mergeCell ref="G310:H310"/>
    <mergeCell ref="I310:J310"/>
    <mergeCell ref="K310:L310"/>
    <mergeCell ref="M310:N310"/>
    <mergeCell ref="O310:P310"/>
    <mergeCell ref="Q310:R310"/>
    <mergeCell ref="C316:C333"/>
    <mergeCell ref="C334:D334"/>
    <mergeCell ref="E334:F334"/>
    <mergeCell ref="G334:H334"/>
    <mergeCell ref="I334:J334"/>
    <mergeCell ref="K334:L334"/>
    <mergeCell ref="Q311:R311"/>
    <mergeCell ref="Q315:R315"/>
    <mergeCell ref="E311:F311"/>
    <mergeCell ref="G311:H311"/>
    <mergeCell ref="I311:J311"/>
    <mergeCell ref="K311:L311"/>
    <mergeCell ref="M311:N311"/>
    <mergeCell ref="O311:P311"/>
    <mergeCell ref="N314:O314"/>
    <mergeCell ref="E314:K314"/>
    <mergeCell ref="E337:F337"/>
    <mergeCell ref="G337:H337"/>
    <mergeCell ref="I337:J337"/>
    <mergeCell ref="K337:L337"/>
    <mergeCell ref="M337:N337"/>
    <mergeCell ref="O337:P337"/>
    <mergeCell ref="E336:F336"/>
    <mergeCell ref="G336:H336"/>
    <mergeCell ref="I336:J336"/>
    <mergeCell ref="K336:L336"/>
    <mergeCell ref="M336:N336"/>
    <mergeCell ref="O336:P336"/>
    <mergeCell ref="G362:H362"/>
    <mergeCell ref="I362:J362"/>
    <mergeCell ref="K362:L362"/>
    <mergeCell ref="M362:N362"/>
    <mergeCell ref="O362:P362"/>
    <mergeCell ref="M334:N334"/>
    <mergeCell ref="O334:P334"/>
    <mergeCell ref="O360:P360"/>
    <mergeCell ref="C342:C359"/>
    <mergeCell ref="C360:D360"/>
    <mergeCell ref="E360:F360"/>
    <mergeCell ref="G360:H360"/>
    <mergeCell ref="I360:J360"/>
    <mergeCell ref="K360:L360"/>
    <mergeCell ref="C368:C385"/>
    <mergeCell ref="C386:D386"/>
    <mergeCell ref="E386:F386"/>
    <mergeCell ref="G386:H386"/>
    <mergeCell ref="I386:J386"/>
    <mergeCell ref="K386:L386"/>
    <mergeCell ref="M386:N386"/>
    <mergeCell ref="O386:P386"/>
    <mergeCell ref="E362:F362"/>
    <mergeCell ref="U389:V389"/>
    <mergeCell ref="W389:X389"/>
    <mergeCell ref="E389:F389"/>
    <mergeCell ref="G389:H389"/>
    <mergeCell ref="I389:J389"/>
    <mergeCell ref="K389:L389"/>
    <mergeCell ref="M389:N389"/>
    <mergeCell ref="S388:T388"/>
    <mergeCell ref="S363:T363"/>
    <mergeCell ref="R340:S340"/>
    <mergeCell ref="E340:O340"/>
    <mergeCell ref="O389:P389"/>
    <mergeCell ref="Q389:R389"/>
    <mergeCell ref="S389:T389"/>
    <mergeCell ref="Q386:R386"/>
    <mergeCell ref="S386:T386"/>
    <mergeCell ref="E388:F388"/>
    <mergeCell ref="E363:F363"/>
    <mergeCell ref="M360:N360"/>
    <mergeCell ref="G363:H363"/>
    <mergeCell ref="I363:J363"/>
    <mergeCell ref="O388:P388"/>
    <mergeCell ref="Q388:R388"/>
    <mergeCell ref="G388:H388"/>
    <mergeCell ref="I388:J388"/>
    <mergeCell ref="K388:L388"/>
    <mergeCell ref="M388:N388"/>
    <mergeCell ref="Q363:R363"/>
    <mergeCell ref="AD366:AE366"/>
    <mergeCell ref="Q360:R360"/>
    <mergeCell ref="S360:T360"/>
    <mergeCell ref="Q362:R362"/>
    <mergeCell ref="S362:T362"/>
    <mergeCell ref="X28:Y28"/>
    <mergeCell ref="E28:U28"/>
    <mergeCell ref="E55:Y55"/>
    <mergeCell ref="U386:V386"/>
    <mergeCell ref="W386:X386"/>
    <mergeCell ref="U388:V388"/>
    <mergeCell ref="W388:X388"/>
    <mergeCell ref="K363:L363"/>
    <mergeCell ref="M363:N363"/>
    <mergeCell ref="O363:P363"/>
    <mergeCell ref="E132:O132"/>
    <mergeCell ref="U258:V258"/>
    <mergeCell ref="W258:X258"/>
    <mergeCell ref="Y258:Z258"/>
    <mergeCell ref="AA257:AB257"/>
    <mergeCell ref="I258:J258"/>
    <mergeCell ref="K258:L258"/>
    <mergeCell ref="M258:N258"/>
    <mergeCell ref="V236:W236"/>
    <mergeCell ref="U256:V256"/>
    <mergeCell ref="E2:U2"/>
    <mergeCell ref="O258:P258"/>
    <mergeCell ref="Q258:R258"/>
    <mergeCell ref="S258:T258"/>
    <mergeCell ref="G258:H258"/>
    <mergeCell ref="AC257:AD257"/>
    <mergeCell ref="AB210:AC210"/>
    <mergeCell ref="E106:W106"/>
    <mergeCell ref="V80:W80"/>
    <mergeCell ref="AB55:AC55"/>
    <mergeCell ref="W256:X256"/>
    <mergeCell ref="R132:S132"/>
    <mergeCell ref="AC236:AD236"/>
    <mergeCell ref="Y237:Z237"/>
    <mergeCell ref="AA236:AB236"/>
    <mergeCell ref="W233:X233"/>
    <mergeCell ref="Q233:R233"/>
    <mergeCell ref="S232:T232"/>
    <mergeCell ref="U232:V232"/>
    <mergeCell ref="Q256:R256"/>
  </mergeCells>
  <printOptions/>
  <pageMargins left="0.984251968503937" right="0.984251968503937" top="0.984251968503937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P35" sqref="P35"/>
    </sheetView>
  </sheetViews>
  <sheetFormatPr defaultColWidth="9.140625" defaultRowHeight="15"/>
  <cols>
    <col min="1" max="2" width="9.140625" style="9" customWidth="1"/>
    <col min="3" max="3" width="12.7109375" style="9" customWidth="1"/>
    <col min="4" max="4" width="9.140625" style="9" customWidth="1"/>
    <col min="5" max="5" width="9.57421875" style="9" bestFit="1" customWidth="1"/>
    <col min="6" max="20" width="9.140625" style="9" customWidth="1"/>
    <col min="21" max="21" width="10.7109375" style="9" bestFit="1" customWidth="1"/>
    <col min="22" max="22" width="12.7109375" style="9" bestFit="1" customWidth="1"/>
    <col min="23" max="23" width="9.00390625" style="9" customWidth="1"/>
    <col min="24" max="24" width="12.00390625" style="9" customWidth="1"/>
    <col min="25" max="16384" width="9.140625" style="9" customWidth="1"/>
  </cols>
  <sheetData>
    <row r="1" spans="2:25" ht="15"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71"/>
      <c r="V1" s="71"/>
      <c r="W1" s="135"/>
      <c r="X1" s="135"/>
      <c r="Y1" s="130"/>
    </row>
    <row r="2" spans="2:25" ht="15">
      <c r="B2" s="121"/>
      <c r="C2" s="121" t="s">
        <v>207</v>
      </c>
      <c r="D2" s="251" t="s">
        <v>84</v>
      </c>
      <c r="E2" s="251"/>
      <c r="F2" s="251" t="s">
        <v>85</v>
      </c>
      <c r="G2" s="251"/>
      <c r="H2" s="251" t="s">
        <v>86</v>
      </c>
      <c r="I2" s="251"/>
      <c r="J2" s="251" t="s">
        <v>87</v>
      </c>
      <c r="K2" s="251"/>
      <c r="L2" s="251" t="s">
        <v>88</v>
      </c>
      <c r="M2" s="251"/>
      <c r="N2" s="251" t="s">
        <v>89</v>
      </c>
      <c r="O2" s="251"/>
      <c r="P2" s="251" t="s">
        <v>90</v>
      </c>
      <c r="Q2" s="251"/>
      <c r="R2" s="252" t="s">
        <v>91</v>
      </c>
      <c r="S2" s="252"/>
      <c r="T2" s="251" t="s">
        <v>67</v>
      </c>
      <c r="U2" s="251"/>
      <c r="V2" s="251" t="s">
        <v>68</v>
      </c>
      <c r="W2" s="251"/>
      <c r="X2" s="251" t="s">
        <v>69</v>
      </c>
      <c r="Y2" s="251"/>
    </row>
    <row r="3" spans="2:25" ht="15">
      <c r="B3" s="121"/>
      <c r="C3" s="71"/>
      <c r="D3" s="132" t="s">
        <v>205</v>
      </c>
      <c r="E3" s="138" t="s">
        <v>5</v>
      </c>
      <c r="F3" s="132" t="s">
        <v>205</v>
      </c>
      <c r="G3" s="138" t="s">
        <v>5</v>
      </c>
      <c r="H3" s="132" t="s">
        <v>205</v>
      </c>
      <c r="I3" s="138" t="s">
        <v>5</v>
      </c>
      <c r="J3" s="132" t="s">
        <v>205</v>
      </c>
      <c r="K3" s="138" t="s">
        <v>5</v>
      </c>
      <c r="L3" s="132" t="s">
        <v>205</v>
      </c>
      <c r="M3" s="138" t="s">
        <v>5</v>
      </c>
      <c r="N3" s="132" t="s">
        <v>205</v>
      </c>
      <c r="O3" s="138" t="s">
        <v>5</v>
      </c>
      <c r="P3" s="132" t="s">
        <v>205</v>
      </c>
      <c r="Q3" s="133" t="s">
        <v>5</v>
      </c>
      <c r="R3" s="132" t="s">
        <v>205</v>
      </c>
      <c r="S3" s="139" t="s">
        <v>5</v>
      </c>
      <c r="T3" s="132" t="s">
        <v>205</v>
      </c>
      <c r="U3" s="138" t="s">
        <v>5</v>
      </c>
      <c r="V3" s="132" t="s">
        <v>205</v>
      </c>
      <c r="W3" s="138" t="s">
        <v>5</v>
      </c>
      <c r="X3" s="132" t="s">
        <v>205</v>
      </c>
      <c r="Y3" s="138" t="s">
        <v>5</v>
      </c>
    </row>
    <row r="4" spans="2:3" ht="15">
      <c r="B4" s="131"/>
      <c r="C4" s="71"/>
    </row>
    <row r="5" spans="1:26" ht="15">
      <c r="A5" s="71">
        <v>2</v>
      </c>
      <c r="B5" s="131"/>
      <c r="D5" s="133">
        <v>43.43331975962062</v>
      </c>
      <c r="E5" s="256">
        <f>D5/$D$22</f>
        <v>0.1362215451387567</v>
      </c>
      <c r="F5" s="133">
        <v>60.40016595892141</v>
      </c>
      <c r="G5" s="256">
        <v>0.33371409692645304</v>
      </c>
      <c r="H5" s="133">
        <v>55.55007081398359</v>
      </c>
      <c r="I5" s="256">
        <v>0.3559819283796983</v>
      </c>
      <c r="J5" s="133">
        <v>17.80847356046425</v>
      </c>
      <c r="K5" s="256">
        <v>0.27483200986730233</v>
      </c>
      <c r="L5" s="133">
        <v>37.10064391251473</v>
      </c>
      <c r="M5" s="256">
        <v>0.11989417909420501</v>
      </c>
      <c r="N5" s="133">
        <v>10.27245038412824</v>
      </c>
      <c r="O5" s="256">
        <v>0.07325992270427885</v>
      </c>
      <c r="P5" s="133">
        <v>12.465825334727484</v>
      </c>
      <c r="Q5" s="257">
        <v>0.18259887162332528</v>
      </c>
      <c r="R5" s="134">
        <v>114.09091494633086</v>
      </c>
      <c r="S5" s="258">
        <v>0.5983932110561917</v>
      </c>
      <c r="T5" s="133">
        <v>24.36851488317</v>
      </c>
      <c r="U5" s="256">
        <v>0.13880481337125322</v>
      </c>
      <c r="V5" s="133">
        <v>126.20842741508821</v>
      </c>
      <c r="W5" s="256">
        <v>0.3996221110045851</v>
      </c>
      <c r="X5" s="133">
        <v>10.188746450106263</v>
      </c>
      <c r="Y5" s="256">
        <v>0.11671717364696094</v>
      </c>
      <c r="Z5" s="141"/>
    </row>
    <row r="6" spans="1:26" ht="15">
      <c r="A6" s="71">
        <v>111</v>
      </c>
      <c r="B6" s="131"/>
      <c r="D6" s="133">
        <v>150.95701292346973</v>
      </c>
      <c r="E6" s="256">
        <f aca="true" t="shared" si="0" ref="E6:E21">D6/$D$22</f>
        <v>0.4734521253216295</v>
      </c>
      <c r="F6" s="133">
        <v>56.00001001600962</v>
      </c>
      <c r="G6" s="256">
        <v>0.30940300367841395</v>
      </c>
      <c r="H6" s="133">
        <v>31.605134595370608</v>
      </c>
      <c r="I6" s="256">
        <v>0.2025354170588703</v>
      </c>
      <c r="J6" s="133">
        <v>19.479052398291945</v>
      </c>
      <c r="K6" s="256">
        <v>0.3006134749705921</v>
      </c>
      <c r="L6" s="133">
        <v>118.60680731430568</v>
      </c>
      <c r="M6" s="256">
        <v>0.3832889216549817</v>
      </c>
      <c r="N6" s="133">
        <v>63.69691805090948</v>
      </c>
      <c r="O6" s="256">
        <v>0.45426661783837124</v>
      </c>
      <c r="P6" s="133">
        <v>23.362364182404278</v>
      </c>
      <c r="Q6" s="257">
        <v>0.34221090249645064</v>
      </c>
      <c r="R6" s="134">
        <v>16.27159672165324</v>
      </c>
      <c r="S6" s="258">
        <v>0.08534257978263866</v>
      </c>
      <c r="T6" s="133">
        <v>64.85759502788136</v>
      </c>
      <c r="U6" s="256">
        <v>0.36943352587198325</v>
      </c>
      <c r="V6" s="133">
        <v>60.859055922515026</v>
      </c>
      <c r="W6" s="256">
        <v>0.19270206355961633</v>
      </c>
      <c r="X6" s="133">
        <v>30.923202651234558</v>
      </c>
      <c r="Y6" s="256">
        <v>0.35424071363819876</v>
      </c>
      <c r="Z6" s="141"/>
    </row>
    <row r="7" spans="1:26" ht="15">
      <c r="A7" s="71">
        <v>112</v>
      </c>
      <c r="B7" s="131"/>
      <c r="D7" s="133">
        <v>49.77445445712566</v>
      </c>
      <c r="E7" s="256">
        <f t="shared" si="0"/>
        <v>0.15610948304467243</v>
      </c>
      <c r="F7" s="133">
        <v>23.981585751976304</v>
      </c>
      <c r="G7" s="256">
        <v>0.13249952388422176</v>
      </c>
      <c r="H7" s="133">
        <v>25.382555497728916</v>
      </c>
      <c r="I7" s="256">
        <v>0.16265921754705834</v>
      </c>
      <c r="J7" s="133">
        <v>8.066463634378488</v>
      </c>
      <c r="K7" s="256">
        <v>0.1244869418836339</v>
      </c>
      <c r="L7" s="133">
        <v>50.39676122016231</v>
      </c>
      <c r="M7" s="256">
        <v>0.1628618179713009</v>
      </c>
      <c r="N7" s="133">
        <v>23.35091185008086</v>
      </c>
      <c r="O7" s="256">
        <v>0.16653144412890034</v>
      </c>
      <c r="P7" s="133">
        <v>12.2281946795</v>
      </c>
      <c r="Q7" s="257">
        <v>0.17911806803892316</v>
      </c>
      <c r="R7" s="134">
        <v>21.254856896291486</v>
      </c>
      <c r="S7" s="258">
        <v>0.11147918372549379</v>
      </c>
      <c r="T7" s="133">
        <v>31.601643218097003</v>
      </c>
      <c r="U7" s="256">
        <v>0.18000523257748352</v>
      </c>
      <c r="V7" s="133">
        <v>45.66299659136488</v>
      </c>
      <c r="W7" s="256">
        <v>0.14458577344142448</v>
      </c>
      <c r="X7" s="133">
        <v>17.660422903557023</v>
      </c>
      <c r="Y7" s="256">
        <v>0.20230895496390855</v>
      </c>
      <c r="Z7" s="141"/>
    </row>
    <row r="8" spans="1:26" ht="15">
      <c r="A8" s="71">
        <v>113</v>
      </c>
      <c r="B8" s="131"/>
      <c r="D8" s="133">
        <v>0</v>
      </c>
      <c r="E8" s="256">
        <f t="shared" si="0"/>
        <v>0</v>
      </c>
      <c r="F8" s="133">
        <v>0</v>
      </c>
      <c r="G8" s="256">
        <v>0</v>
      </c>
      <c r="H8" s="133">
        <v>5.4345298465936995</v>
      </c>
      <c r="I8" s="256">
        <v>0.03482613768586694</v>
      </c>
      <c r="J8" s="133">
        <v>0.020630194649</v>
      </c>
      <c r="K8" s="256">
        <v>0.0003183786549749932</v>
      </c>
      <c r="L8" s="133">
        <v>19.4687231637</v>
      </c>
      <c r="M8" s="256">
        <v>0.06291498840904972</v>
      </c>
      <c r="N8" s="133">
        <v>0</v>
      </c>
      <c r="O8" s="256">
        <v>0</v>
      </c>
      <c r="P8" s="133">
        <v>0</v>
      </c>
      <c r="Q8" s="257">
        <v>0</v>
      </c>
      <c r="R8" s="134">
        <v>0.669879991633</v>
      </c>
      <c r="S8" s="258">
        <v>0.003513440482128915</v>
      </c>
      <c r="T8" s="133">
        <v>0.0254705079377</v>
      </c>
      <c r="U8" s="256">
        <v>0.0001450818450657902</v>
      </c>
      <c r="V8" s="133">
        <v>0</v>
      </c>
      <c r="W8" s="256">
        <v>0</v>
      </c>
      <c r="X8" s="133">
        <v>0</v>
      </c>
      <c r="Y8" s="256">
        <v>0</v>
      </c>
      <c r="Z8" s="141"/>
    </row>
    <row r="9" spans="1:26" ht="15">
      <c r="A9" s="71">
        <v>114</v>
      </c>
      <c r="B9" s="131"/>
      <c r="D9" s="133">
        <v>0</v>
      </c>
      <c r="E9" s="256">
        <f t="shared" si="0"/>
        <v>0</v>
      </c>
      <c r="F9" s="133">
        <v>0</v>
      </c>
      <c r="G9" s="256">
        <v>0</v>
      </c>
      <c r="H9" s="133">
        <v>0</v>
      </c>
      <c r="I9" s="256">
        <v>0</v>
      </c>
      <c r="J9" s="133">
        <v>0</v>
      </c>
      <c r="K9" s="256">
        <v>0</v>
      </c>
      <c r="L9" s="133">
        <v>0</v>
      </c>
      <c r="M9" s="256">
        <v>0</v>
      </c>
      <c r="N9" s="133">
        <v>0</v>
      </c>
      <c r="O9" s="256">
        <v>0</v>
      </c>
      <c r="P9" s="133">
        <v>0</v>
      </c>
      <c r="Q9" s="257">
        <v>0</v>
      </c>
      <c r="R9" s="134">
        <v>0</v>
      </c>
      <c r="S9" s="258">
        <v>0</v>
      </c>
      <c r="T9" s="133">
        <v>0</v>
      </c>
      <c r="U9" s="256">
        <v>0</v>
      </c>
      <c r="V9" s="133">
        <v>0</v>
      </c>
      <c r="W9" s="256">
        <v>0</v>
      </c>
      <c r="X9" s="133">
        <v>0</v>
      </c>
      <c r="Y9" s="256">
        <v>0</v>
      </c>
      <c r="Z9" s="141"/>
    </row>
    <row r="10" spans="1:26" ht="15">
      <c r="A10" s="71">
        <v>115</v>
      </c>
      <c r="B10" s="131"/>
      <c r="D10" s="133">
        <v>0</v>
      </c>
      <c r="E10" s="256">
        <f t="shared" si="0"/>
        <v>0</v>
      </c>
      <c r="F10" s="133">
        <v>0</v>
      </c>
      <c r="G10" s="256">
        <v>0</v>
      </c>
      <c r="H10" s="133">
        <v>0</v>
      </c>
      <c r="I10" s="256">
        <v>0</v>
      </c>
      <c r="J10" s="133">
        <v>0</v>
      </c>
      <c r="K10" s="256">
        <v>0</v>
      </c>
      <c r="L10" s="133">
        <v>0</v>
      </c>
      <c r="M10" s="256">
        <v>0</v>
      </c>
      <c r="N10" s="133">
        <v>0</v>
      </c>
      <c r="O10" s="256">
        <v>0</v>
      </c>
      <c r="P10" s="133">
        <v>0</v>
      </c>
      <c r="Q10" s="257">
        <v>0</v>
      </c>
      <c r="R10" s="134">
        <v>0</v>
      </c>
      <c r="S10" s="258">
        <v>0</v>
      </c>
      <c r="T10" s="133">
        <v>0</v>
      </c>
      <c r="U10" s="256">
        <v>0</v>
      </c>
      <c r="V10" s="133">
        <v>0</v>
      </c>
      <c r="W10" s="256">
        <v>0</v>
      </c>
      <c r="X10" s="133">
        <v>0</v>
      </c>
      <c r="Y10" s="256">
        <v>0</v>
      </c>
      <c r="Z10" s="141"/>
    </row>
    <row r="11" spans="1:26" ht="15">
      <c r="A11" s="71">
        <v>116</v>
      </c>
      <c r="B11" s="131"/>
      <c r="D11" s="133">
        <v>69.52571622339326</v>
      </c>
      <c r="E11" s="256">
        <f t="shared" si="0"/>
        <v>0.21805610400599226</v>
      </c>
      <c r="F11" s="133">
        <v>39.825817272590854</v>
      </c>
      <c r="G11" s="256">
        <v>0.22003973721727046</v>
      </c>
      <c r="H11" s="133">
        <v>37.26289160210248</v>
      </c>
      <c r="I11" s="256">
        <v>0.23879206300095185</v>
      </c>
      <c r="J11" s="133">
        <v>18.78289101430511</v>
      </c>
      <c r="K11" s="256">
        <v>0.289869857236961</v>
      </c>
      <c r="L11" s="133">
        <v>79.68452749974294</v>
      </c>
      <c r="M11" s="256">
        <v>0.25750795683275574</v>
      </c>
      <c r="N11" s="133">
        <v>42.45459808920938</v>
      </c>
      <c r="O11" s="256">
        <v>0.30277299555150383</v>
      </c>
      <c r="P11" s="133">
        <v>19.270781211307185</v>
      </c>
      <c r="Q11" s="257">
        <v>0.2822775716808641</v>
      </c>
      <c r="R11" s="134">
        <v>21.471361229161342</v>
      </c>
      <c r="S11" s="258">
        <v>0.1126147230715891</v>
      </c>
      <c r="T11" s="133">
        <v>53.45892284009941</v>
      </c>
      <c r="U11" s="256">
        <v>0.30450586929173346</v>
      </c>
      <c r="V11" s="133">
        <v>80.64662818173146</v>
      </c>
      <c r="W11" s="256">
        <v>0.2553567654669352</v>
      </c>
      <c r="X11" s="133">
        <v>28.432253909322295</v>
      </c>
      <c r="Y11" s="256">
        <v>0.3257056530908416</v>
      </c>
      <c r="Z11" s="141"/>
    </row>
    <row r="12" spans="1:26" ht="15">
      <c r="A12" s="71">
        <v>117</v>
      </c>
      <c r="B12" s="131"/>
      <c r="D12" s="133">
        <v>0</v>
      </c>
      <c r="E12" s="256">
        <f t="shared" si="0"/>
        <v>0</v>
      </c>
      <c r="F12" s="133">
        <v>0</v>
      </c>
      <c r="G12" s="256">
        <v>0</v>
      </c>
      <c r="H12" s="133">
        <v>0</v>
      </c>
      <c r="I12" s="256">
        <v>0</v>
      </c>
      <c r="J12" s="133">
        <v>0</v>
      </c>
      <c r="K12" s="256">
        <v>0</v>
      </c>
      <c r="L12" s="133">
        <v>0</v>
      </c>
      <c r="M12" s="256">
        <v>0</v>
      </c>
      <c r="N12" s="133">
        <v>0</v>
      </c>
      <c r="O12" s="256">
        <v>0</v>
      </c>
      <c r="P12" s="133">
        <v>0</v>
      </c>
      <c r="Q12" s="257">
        <v>0</v>
      </c>
      <c r="R12" s="134">
        <v>0</v>
      </c>
      <c r="S12" s="258">
        <v>0</v>
      </c>
      <c r="T12" s="133">
        <v>0</v>
      </c>
      <c r="U12" s="256">
        <v>0</v>
      </c>
      <c r="V12" s="133">
        <v>0.062161076201000004</v>
      </c>
      <c r="W12" s="256">
        <v>0.0001968247366878352</v>
      </c>
      <c r="X12" s="133">
        <v>0</v>
      </c>
      <c r="Y12" s="256">
        <v>0</v>
      </c>
      <c r="Z12" s="141"/>
    </row>
    <row r="13" spans="1:26" ht="15">
      <c r="A13" s="71">
        <v>118</v>
      </c>
      <c r="B13" s="131"/>
      <c r="D13" s="133">
        <v>0</v>
      </c>
      <c r="E13" s="256">
        <f t="shared" si="0"/>
        <v>0</v>
      </c>
      <c r="F13" s="133">
        <v>0</v>
      </c>
      <c r="G13" s="256">
        <v>0</v>
      </c>
      <c r="H13" s="133">
        <v>0</v>
      </c>
      <c r="I13" s="256">
        <v>0</v>
      </c>
      <c r="J13" s="133">
        <v>0</v>
      </c>
      <c r="K13" s="256">
        <v>0</v>
      </c>
      <c r="L13" s="133">
        <v>0</v>
      </c>
      <c r="M13" s="256">
        <v>0</v>
      </c>
      <c r="N13" s="133">
        <v>0</v>
      </c>
      <c r="O13" s="256">
        <v>0</v>
      </c>
      <c r="P13" s="133">
        <v>0</v>
      </c>
      <c r="Q13" s="257">
        <v>0</v>
      </c>
      <c r="R13" s="134">
        <v>0</v>
      </c>
      <c r="S13" s="258">
        <v>0</v>
      </c>
      <c r="T13" s="133">
        <v>0</v>
      </c>
      <c r="U13" s="256">
        <v>0</v>
      </c>
      <c r="V13" s="133">
        <v>0</v>
      </c>
      <c r="W13" s="256">
        <v>0</v>
      </c>
      <c r="X13" s="133">
        <v>0</v>
      </c>
      <c r="Y13" s="256">
        <v>0</v>
      </c>
      <c r="Z13" s="141"/>
    </row>
    <row r="14" spans="1:26" ht="15">
      <c r="A14" s="71">
        <v>121</v>
      </c>
      <c r="B14" s="131"/>
      <c r="D14" s="133">
        <v>0.258177205517</v>
      </c>
      <c r="E14" s="256">
        <f t="shared" si="0"/>
        <v>0.0008097308253150961</v>
      </c>
      <c r="F14" s="133">
        <v>0.2559991912002</v>
      </c>
      <c r="G14" s="256">
        <v>0.001414409009461647</v>
      </c>
      <c r="H14" s="133">
        <v>0.02264842785</v>
      </c>
      <c r="I14" s="256">
        <v>0.0001451380871828144</v>
      </c>
      <c r="J14" s="133">
        <v>0.21357753737</v>
      </c>
      <c r="K14" s="256">
        <v>0.003296068226095385</v>
      </c>
      <c r="L14" s="133">
        <v>0.12928106623559998</v>
      </c>
      <c r="M14" s="256">
        <v>0.00041778378146995864</v>
      </c>
      <c r="N14" s="133">
        <v>0.0403293208424</v>
      </c>
      <c r="O14" s="256">
        <v>0.00028761617892019813</v>
      </c>
      <c r="P14" s="133">
        <v>0</v>
      </c>
      <c r="Q14" s="257">
        <v>0</v>
      </c>
      <c r="R14" s="134">
        <v>1.6698871936673498</v>
      </c>
      <c r="S14" s="258">
        <v>0.008758358721115278</v>
      </c>
      <c r="T14" s="133">
        <v>0</v>
      </c>
      <c r="U14" s="256">
        <v>0</v>
      </c>
      <c r="V14" s="133">
        <v>0.2123082612924</v>
      </c>
      <c r="W14" s="256">
        <v>0.0006722457231983461</v>
      </c>
      <c r="X14" s="133">
        <v>0</v>
      </c>
      <c r="Y14" s="256">
        <v>0</v>
      </c>
      <c r="Z14" s="141"/>
    </row>
    <row r="15" spans="1:26" ht="15">
      <c r="A15" s="71">
        <v>122</v>
      </c>
      <c r="B15" s="131"/>
      <c r="D15" s="133">
        <v>4.6919474416872875</v>
      </c>
      <c r="E15" s="256">
        <f t="shared" si="0"/>
        <v>0.014715530237011328</v>
      </c>
      <c r="F15" s="133">
        <v>0.502724013858</v>
      </c>
      <c r="G15" s="256">
        <v>0.002777576644441061</v>
      </c>
      <c r="H15" s="133">
        <v>0.5966122342160999</v>
      </c>
      <c r="I15" s="256">
        <v>0.0038232745794755016</v>
      </c>
      <c r="J15" s="133">
        <v>0.409453318519</v>
      </c>
      <c r="K15" s="256">
        <v>0.0063189513740940706</v>
      </c>
      <c r="L15" s="133">
        <v>3.91884431198834</v>
      </c>
      <c r="M15" s="256">
        <v>0.012664109628171407</v>
      </c>
      <c r="N15" s="133">
        <v>0.38260809805409995</v>
      </c>
      <c r="O15" s="256">
        <v>0.0027286420125019885</v>
      </c>
      <c r="P15" s="133">
        <v>0.9392263028591</v>
      </c>
      <c r="Q15" s="257">
        <v>0.013757746358217238</v>
      </c>
      <c r="R15" s="134">
        <v>13.637544437891798</v>
      </c>
      <c r="S15" s="258">
        <v>0.07152729041528318</v>
      </c>
      <c r="T15" s="133">
        <v>1.1946677436893</v>
      </c>
      <c r="U15" s="256">
        <v>0.006804913389201907</v>
      </c>
      <c r="V15" s="133">
        <v>2.0611996692439303</v>
      </c>
      <c r="W15" s="256">
        <v>0.006526513164736087</v>
      </c>
      <c r="X15" s="133">
        <v>0.05510497635653001</v>
      </c>
      <c r="Y15" s="256">
        <v>0.0006312549954709797</v>
      </c>
      <c r="Z15" s="141"/>
    </row>
    <row r="16" spans="1:26" ht="15">
      <c r="A16" s="71">
        <v>123</v>
      </c>
      <c r="B16" s="131"/>
      <c r="D16" s="133">
        <v>0</v>
      </c>
      <c r="E16" s="256">
        <f t="shared" si="0"/>
        <v>0</v>
      </c>
      <c r="F16" s="133">
        <v>0</v>
      </c>
      <c r="G16" s="256">
        <v>0</v>
      </c>
      <c r="H16" s="133">
        <v>0</v>
      </c>
      <c r="I16" s="256">
        <v>0</v>
      </c>
      <c r="J16" s="133">
        <v>0</v>
      </c>
      <c r="K16" s="256">
        <v>0</v>
      </c>
      <c r="L16" s="133">
        <v>0</v>
      </c>
      <c r="M16" s="256">
        <v>0</v>
      </c>
      <c r="N16" s="133">
        <v>0</v>
      </c>
      <c r="O16" s="256">
        <v>0</v>
      </c>
      <c r="P16" s="133">
        <v>0</v>
      </c>
      <c r="Q16" s="257">
        <v>0</v>
      </c>
      <c r="R16" s="134">
        <v>0</v>
      </c>
      <c r="S16" s="258">
        <v>0</v>
      </c>
      <c r="T16" s="133">
        <v>0</v>
      </c>
      <c r="U16" s="256">
        <v>0</v>
      </c>
      <c r="V16" s="133">
        <v>0</v>
      </c>
      <c r="W16" s="256">
        <v>0</v>
      </c>
      <c r="X16" s="133">
        <v>0</v>
      </c>
      <c r="Y16" s="256">
        <v>0</v>
      </c>
      <c r="Z16" s="141"/>
    </row>
    <row r="17" spans="1:26" ht="15">
      <c r="A17" s="71">
        <v>125</v>
      </c>
      <c r="B17" s="131"/>
      <c r="D17" s="133">
        <v>0</v>
      </c>
      <c r="E17" s="256">
        <f t="shared" si="0"/>
        <v>0</v>
      </c>
      <c r="F17" s="133">
        <v>0</v>
      </c>
      <c r="G17" s="256">
        <v>0</v>
      </c>
      <c r="H17" s="133">
        <v>0</v>
      </c>
      <c r="I17" s="256">
        <v>0</v>
      </c>
      <c r="J17" s="133">
        <v>0</v>
      </c>
      <c r="K17" s="256">
        <v>0</v>
      </c>
      <c r="L17" s="133">
        <v>0</v>
      </c>
      <c r="M17" s="256">
        <v>0</v>
      </c>
      <c r="N17" s="133">
        <v>0</v>
      </c>
      <c r="O17" s="256">
        <v>0</v>
      </c>
      <c r="P17" s="133">
        <v>0</v>
      </c>
      <c r="Q17" s="257">
        <v>0</v>
      </c>
      <c r="R17" s="134">
        <v>0</v>
      </c>
      <c r="S17" s="258">
        <v>0</v>
      </c>
      <c r="T17" s="133">
        <v>0</v>
      </c>
      <c r="U17" s="256">
        <v>0</v>
      </c>
      <c r="V17" s="133">
        <v>0</v>
      </c>
      <c r="W17" s="256">
        <v>0</v>
      </c>
      <c r="X17" s="133">
        <v>0</v>
      </c>
      <c r="Y17" s="256">
        <v>0</v>
      </c>
      <c r="Z17" s="141"/>
    </row>
    <row r="18" spans="1:26" ht="15">
      <c r="A18" s="71">
        <v>126</v>
      </c>
      <c r="B18" s="131"/>
      <c r="D18" s="133">
        <v>0</v>
      </c>
      <c r="E18" s="256">
        <f t="shared" si="0"/>
        <v>0</v>
      </c>
      <c r="F18" s="133">
        <v>0</v>
      </c>
      <c r="G18" s="256">
        <v>0</v>
      </c>
      <c r="H18" s="133">
        <v>0</v>
      </c>
      <c r="I18" s="256">
        <v>0</v>
      </c>
      <c r="J18" s="133">
        <v>0</v>
      </c>
      <c r="K18" s="256">
        <v>0</v>
      </c>
      <c r="L18" s="133">
        <v>0</v>
      </c>
      <c r="M18" s="256">
        <v>0</v>
      </c>
      <c r="N18" s="133">
        <v>0</v>
      </c>
      <c r="O18" s="256">
        <v>0</v>
      </c>
      <c r="P18" s="133">
        <v>0</v>
      </c>
      <c r="Q18" s="257">
        <v>0</v>
      </c>
      <c r="R18" s="134">
        <v>0</v>
      </c>
      <c r="S18" s="258">
        <v>0</v>
      </c>
      <c r="T18" s="133">
        <v>0</v>
      </c>
      <c r="U18" s="256">
        <v>0</v>
      </c>
      <c r="V18" s="133">
        <v>0</v>
      </c>
      <c r="W18" s="256">
        <v>0</v>
      </c>
      <c r="X18" s="133">
        <v>0</v>
      </c>
      <c r="Y18" s="256">
        <v>0</v>
      </c>
      <c r="Z18" s="141"/>
    </row>
    <row r="19" spans="1:26" ht="15">
      <c r="A19" s="71">
        <v>201</v>
      </c>
      <c r="B19" s="131"/>
      <c r="D19" s="133">
        <v>0</v>
      </c>
      <c r="E19" s="256">
        <f t="shared" si="0"/>
        <v>0</v>
      </c>
      <c r="F19" s="133">
        <v>0</v>
      </c>
      <c r="G19" s="256">
        <v>0</v>
      </c>
      <c r="H19" s="133">
        <v>0</v>
      </c>
      <c r="I19" s="256">
        <v>0</v>
      </c>
      <c r="J19" s="133">
        <v>0</v>
      </c>
      <c r="K19" s="256">
        <v>0</v>
      </c>
      <c r="L19" s="133">
        <v>0</v>
      </c>
      <c r="M19" s="256">
        <v>0</v>
      </c>
      <c r="N19" s="133">
        <v>0</v>
      </c>
      <c r="O19" s="256">
        <v>0</v>
      </c>
      <c r="P19" s="133">
        <v>0</v>
      </c>
      <c r="Q19" s="257">
        <v>0</v>
      </c>
      <c r="R19" s="134">
        <v>0</v>
      </c>
      <c r="S19" s="258">
        <v>0</v>
      </c>
      <c r="T19" s="133">
        <v>0</v>
      </c>
      <c r="U19" s="256">
        <v>0</v>
      </c>
      <c r="V19" s="133">
        <v>0</v>
      </c>
      <c r="W19" s="256">
        <v>0</v>
      </c>
      <c r="X19" s="133">
        <v>0</v>
      </c>
      <c r="Y19" s="256">
        <v>0</v>
      </c>
      <c r="Z19" s="141"/>
    </row>
    <row r="20" spans="1:26" ht="15">
      <c r="A20" s="71">
        <v>202</v>
      </c>
      <c r="B20" s="131"/>
      <c r="D20" s="133">
        <v>0.202618961455</v>
      </c>
      <c r="E20" s="256">
        <f t="shared" si="0"/>
        <v>0.0006354814266228535</v>
      </c>
      <c r="F20" s="133">
        <v>0.02744818002191</v>
      </c>
      <c r="G20" s="256">
        <v>0.00015165263973804447</v>
      </c>
      <c r="H20" s="133">
        <v>0.19300317367206002</v>
      </c>
      <c r="I20" s="256">
        <v>0.0012368236608959733</v>
      </c>
      <c r="J20" s="133">
        <v>0.0171271763867</v>
      </c>
      <c r="K20" s="256">
        <v>0.0002643177863463022</v>
      </c>
      <c r="L20" s="133">
        <v>0.13932529122183013</v>
      </c>
      <c r="M20" s="256">
        <v>0.00045024262806575457</v>
      </c>
      <c r="N20" s="133">
        <v>0.0214201127979</v>
      </c>
      <c r="O20" s="256">
        <v>0.00015276158552351673</v>
      </c>
      <c r="P20" s="133">
        <v>0.0025150130214569998</v>
      </c>
      <c r="Q20" s="257">
        <v>3.6839802219646415E-05</v>
      </c>
      <c r="R20" s="134">
        <v>1.5960731233322474</v>
      </c>
      <c r="S20" s="258">
        <v>0.00837121274555949</v>
      </c>
      <c r="T20" s="133">
        <v>0.05276682904847001</v>
      </c>
      <c r="U20" s="256">
        <v>0.00030056365327885403</v>
      </c>
      <c r="V20" s="133">
        <v>0.10665313836331</v>
      </c>
      <c r="W20" s="256">
        <v>0.00033770290281673153</v>
      </c>
      <c r="X20" s="133">
        <v>0.03459034551296</v>
      </c>
      <c r="Y20" s="256">
        <v>0.000396249664619186</v>
      </c>
      <c r="Z20" s="141"/>
    </row>
    <row r="21" spans="1:26" ht="15">
      <c r="A21" s="71">
        <v>203</v>
      </c>
      <c r="B21" s="122"/>
      <c r="D21" s="133">
        <v>0</v>
      </c>
      <c r="E21" s="256">
        <f t="shared" si="0"/>
        <v>0</v>
      </c>
      <c r="F21" s="133">
        <v>0</v>
      </c>
      <c r="G21" s="257">
        <v>0</v>
      </c>
      <c r="H21" s="133">
        <v>0</v>
      </c>
      <c r="I21" s="257">
        <v>0</v>
      </c>
      <c r="J21" s="133">
        <v>0</v>
      </c>
      <c r="K21" s="257">
        <v>0</v>
      </c>
      <c r="L21" s="133">
        <v>0</v>
      </c>
      <c r="M21" s="257">
        <v>0</v>
      </c>
      <c r="N21" s="133">
        <v>0</v>
      </c>
      <c r="O21" s="257">
        <v>0</v>
      </c>
      <c r="P21" s="133">
        <v>0</v>
      </c>
      <c r="Q21" s="257">
        <v>0</v>
      </c>
      <c r="R21" s="134">
        <v>0</v>
      </c>
      <c r="S21" s="259">
        <v>0</v>
      </c>
      <c r="T21" s="133">
        <v>0</v>
      </c>
      <c r="U21" s="257">
        <v>0</v>
      </c>
      <c r="V21" s="133">
        <v>0</v>
      </c>
      <c r="W21" s="257">
        <v>0</v>
      </c>
      <c r="X21" s="133">
        <v>0</v>
      </c>
      <c r="Y21" s="257">
        <v>0</v>
      </c>
      <c r="Z21" s="141"/>
    </row>
    <row r="22" spans="1:26" ht="15">
      <c r="A22" s="122" t="s">
        <v>167</v>
      </c>
      <c r="B22" s="121"/>
      <c r="C22" s="122"/>
      <c r="D22" s="249">
        <v>318.8432469722685</v>
      </c>
      <c r="E22" s="249"/>
      <c r="F22" s="249">
        <v>180.9937503845783</v>
      </c>
      <c r="G22" s="249"/>
      <c r="H22" s="249">
        <v>156.04744619151745</v>
      </c>
      <c r="I22" s="249"/>
      <c r="J22" s="249">
        <v>64.79766883436449</v>
      </c>
      <c r="K22" s="249"/>
      <c r="L22" s="249">
        <v>309.4449137798714</v>
      </c>
      <c r="M22" s="249"/>
      <c r="N22" s="249">
        <v>140.21923590602236</v>
      </c>
      <c r="O22" s="249"/>
      <c r="P22" s="249">
        <v>68.2689067238195</v>
      </c>
      <c r="Q22" s="249"/>
      <c r="R22" s="250">
        <v>190.6621145399613</v>
      </c>
      <c r="S22" s="250"/>
      <c r="T22" s="249">
        <v>175.55958104992325</v>
      </c>
      <c r="U22" s="249"/>
      <c r="V22" s="249">
        <v>315.81943025580017</v>
      </c>
      <c r="W22" s="249"/>
      <c r="X22" s="249">
        <v>87.29432123608963</v>
      </c>
      <c r="Y22" s="249"/>
      <c r="Z22" s="141"/>
    </row>
    <row r="23" spans="1:26" ht="15">
      <c r="A23" s="122" t="s">
        <v>202</v>
      </c>
      <c r="B23" s="121"/>
      <c r="C23" s="122"/>
      <c r="D23" s="249">
        <v>275.2073082511929</v>
      </c>
      <c r="E23" s="249"/>
      <c r="F23" s="249">
        <v>120.56613624563498</v>
      </c>
      <c r="G23" s="249"/>
      <c r="H23" s="249">
        <v>100.30437220386179</v>
      </c>
      <c r="I23" s="249"/>
      <c r="J23" s="249">
        <v>46.97206809751354</v>
      </c>
      <c r="K23" s="249"/>
      <c r="L23" s="249">
        <v>272.20494457613484</v>
      </c>
      <c r="M23" s="249"/>
      <c r="N23" s="249">
        <v>129.925365409096</v>
      </c>
      <c r="O23" s="249"/>
      <c r="P23" s="249">
        <v>55.80056637607056</v>
      </c>
      <c r="Q23" s="249"/>
      <c r="R23" s="250">
        <v>74.97512647029822</v>
      </c>
      <c r="S23" s="250"/>
      <c r="T23" s="249">
        <v>151.13829933770478</v>
      </c>
      <c r="U23" s="249"/>
      <c r="V23" s="249">
        <v>189.50434970234872</v>
      </c>
      <c r="W23" s="249"/>
      <c r="X23" s="249">
        <v>77.07098444047041</v>
      </c>
      <c r="Y23" s="249"/>
      <c r="Z23" s="141"/>
    </row>
    <row r="24" spans="1:27" s="141" customFormat="1" ht="15">
      <c r="A24" s="136" t="s">
        <v>203</v>
      </c>
      <c r="B24" s="140"/>
      <c r="C24" s="136"/>
      <c r="D24" s="249">
        <v>43.635938721075625</v>
      </c>
      <c r="E24" s="249"/>
      <c r="F24" s="249">
        <v>60.427614138943326</v>
      </c>
      <c r="G24" s="249"/>
      <c r="H24" s="249">
        <v>55.74307398765565</v>
      </c>
      <c r="I24" s="249"/>
      <c r="J24" s="249">
        <v>17.82560073685095</v>
      </c>
      <c r="K24" s="249"/>
      <c r="L24" s="249">
        <v>37.23996920373656</v>
      </c>
      <c r="M24" s="249"/>
      <c r="N24" s="249">
        <v>10.29387049692614</v>
      </c>
      <c r="O24" s="249"/>
      <c r="P24" s="249">
        <v>12.46834034774894</v>
      </c>
      <c r="Q24" s="249"/>
      <c r="R24" s="250">
        <v>115.6869880696631</v>
      </c>
      <c r="S24" s="250"/>
      <c r="T24" s="249">
        <v>24.42128171221847</v>
      </c>
      <c r="U24" s="249"/>
      <c r="V24" s="249">
        <v>126.31508055345152</v>
      </c>
      <c r="W24" s="249"/>
      <c r="X24" s="249">
        <v>10.223336795619224</v>
      </c>
      <c r="Y24" s="249"/>
      <c r="AA24" s="9"/>
    </row>
    <row r="25" spans="1:25" ht="15">
      <c r="A25" s="137" t="s">
        <v>183</v>
      </c>
      <c r="B25" s="121"/>
      <c r="C25" s="137"/>
      <c r="D25" s="260">
        <v>0.8631429734346205</v>
      </c>
      <c r="E25" s="260"/>
      <c r="F25" s="260">
        <v>0.6661342504338089</v>
      </c>
      <c r="G25" s="260"/>
      <c r="H25" s="260">
        <v>0.6427812479594056</v>
      </c>
      <c r="I25" s="260"/>
      <c r="J25" s="260">
        <v>0.7249036723463514</v>
      </c>
      <c r="K25" s="260"/>
      <c r="L25" s="260">
        <v>0.8796555782777292</v>
      </c>
      <c r="M25" s="260"/>
      <c r="N25" s="260">
        <v>0.9265873157101977</v>
      </c>
      <c r="O25" s="260"/>
      <c r="P25" s="260">
        <v>0.8173642885744552</v>
      </c>
      <c r="Q25" s="260"/>
      <c r="R25" s="261">
        <v>0.39323557619824895</v>
      </c>
      <c r="S25" s="261"/>
      <c r="T25" s="260">
        <v>0.8608946229754679</v>
      </c>
      <c r="U25" s="260"/>
      <c r="V25" s="260">
        <v>0.6000401860925983</v>
      </c>
      <c r="W25" s="260"/>
      <c r="X25" s="260">
        <v>0.88288657668842</v>
      </c>
      <c r="Y25" s="260"/>
    </row>
    <row r="26" spans="1:25" ht="15">
      <c r="A26" s="122" t="s">
        <v>204</v>
      </c>
      <c r="B26" s="121"/>
      <c r="C26" s="122"/>
      <c r="D26" s="260">
        <v>0.13685702656537957</v>
      </c>
      <c r="E26" s="260"/>
      <c r="F26" s="260">
        <v>0.3338657495661911</v>
      </c>
      <c r="G26" s="260"/>
      <c r="H26" s="260">
        <v>0.3572187520405943</v>
      </c>
      <c r="I26" s="260"/>
      <c r="J26" s="260">
        <v>0.27509632765364866</v>
      </c>
      <c r="K26" s="260"/>
      <c r="L26" s="260">
        <v>0.12034442172227075</v>
      </c>
      <c r="M26" s="260"/>
      <c r="N26" s="260">
        <v>0.07341268428980237</v>
      </c>
      <c r="O26" s="260"/>
      <c r="P26" s="260">
        <v>0.1826357114255449</v>
      </c>
      <c r="Q26" s="260"/>
      <c r="R26" s="260">
        <v>0.6067644238017512</v>
      </c>
      <c r="S26" s="260"/>
      <c r="T26" s="260">
        <v>0.13910537702453207</v>
      </c>
      <c r="U26" s="260"/>
      <c r="V26" s="260">
        <v>0.3999598139074019</v>
      </c>
      <c r="W26" s="260"/>
      <c r="X26" s="260">
        <v>0.11711342331158013</v>
      </c>
      <c r="Y26" s="260"/>
    </row>
  </sheetData>
  <sheetProtection/>
  <mergeCells count="66">
    <mergeCell ref="P2:Q2"/>
    <mergeCell ref="R2:S2"/>
    <mergeCell ref="T2:U2"/>
    <mergeCell ref="V2:W2"/>
    <mergeCell ref="X2:Y2"/>
    <mergeCell ref="D2:E2"/>
    <mergeCell ref="F2:G2"/>
    <mergeCell ref="H2:I2"/>
    <mergeCell ref="J2:K2"/>
    <mergeCell ref="L2:M2"/>
    <mergeCell ref="N2:O2"/>
    <mergeCell ref="N26:O26"/>
    <mergeCell ref="P26:Q26"/>
    <mergeCell ref="R26:S26"/>
    <mergeCell ref="T26:U26"/>
    <mergeCell ref="V26:W26"/>
    <mergeCell ref="N25:O25"/>
    <mergeCell ref="P25:Q25"/>
    <mergeCell ref="R25:S25"/>
    <mergeCell ref="T25:U25"/>
    <mergeCell ref="X26:Y26"/>
    <mergeCell ref="D26:E26"/>
    <mergeCell ref="F26:G26"/>
    <mergeCell ref="H26:I26"/>
    <mergeCell ref="J26:K26"/>
    <mergeCell ref="L26:M26"/>
    <mergeCell ref="X24:Y24"/>
    <mergeCell ref="V25:W25"/>
    <mergeCell ref="X25:Y25"/>
    <mergeCell ref="D25:E25"/>
    <mergeCell ref="F25:G25"/>
    <mergeCell ref="H25:I25"/>
    <mergeCell ref="J25:K25"/>
    <mergeCell ref="L25:M25"/>
    <mergeCell ref="N23:O23"/>
    <mergeCell ref="N24:O24"/>
    <mergeCell ref="P24:Q24"/>
    <mergeCell ref="R24:S24"/>
    <mergeCell ref="T24:U24"/>
    <mergeCell ref="V24:W24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P22:Q22"/>
    <mergeCell ref="R22:S22"/>
    <mergeCell ref="T22:U22"/>
    <mergeCell ref="V22:W22"/>
    <mergeCell ref="X22:Y22"/>
    <mergeCell ref="P23:Q23"/>
    <mergeCell ref="R23:S23"/>
    <mergeCell ref="T23:U23"/>
    <mergeCell ref="V23:W23"/>
    <mergeCell ref="X23:Y23"/>
    <mergeCell ref="D22:E22"/>
    <mergeCell ref="F22:G22"/>
    <mergeCell ref="H22:I22"/>
    <mergeCell ref="J22:K22"/>
    <mergeCell ref="L22:M22"/>
    <mergeCell ref="N22:O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O36" sqref="O36"/>
    </sheetView>
  </sheetViews>
  <sheetFormatPr defaultColWidth="9.140625" defaultRowHeight="15"/>
  <sheetData>
    <row r="1" spans="1:25" ht="15">
      <c r="A1" s="159"/>
      <c r="B1" s="2"/>
      <c r="C1" s="121" t="s">
        <v>207</v>
      </c>
      <c r="D1" s="253" t="s">
        <v>106</v>
      </c>
      <c r="E1" s="253"/>
      <c r="F1" s="253" t="s">
        <v>107</v>
      </c>
      <c r="G1" s="253"/>
      <c r="H1" s="253" t="s">
        <v>108</v>
      </c>
      <c r="I1" s="253"/>
      <c r="J1" s="253" t="s">
        <v>109</v>
      </c>
      <c r="K1" s="253"/>
      <c r="L1" s="253" t="s">
        <v>110</v>
      </c>
      <c r="M1" s="253"/>
      <c r="N1" s="253" t="s">
        <v>111</v>
      </c>
      <c r="O1" s="253"/>
      <c r="P1" s="253" t="s">
        <v>112</v>
      </c>
      <c r="Q1" s="253"/>
      <c r="R1" s="253" t="s">
        <v>113</v>
      </c>
      <c r="S1" s="253"/>
      <c r="T1" s="253" t="s">
        <v>114</v>
      </c>
      <c r="U1" s="253"/>
      <c r="V1" s="253" t="s">
        <v>115</v>
      </c>
      <c r="W1" s="253"/>
      <c r="X1" s="253" t="s">
        <v>116</v>
      </c>
      <c r="Y1" s="253"/>
    </row>
    <row r="2" spans="1:25" ht="15">
      <c r="A2" s="159"/>
      <c r="B2" s="2"/>
      <c r="C2" s="2"/>
      <c r="D2" s="158" t="s">
        <v>165</v>
      </c>
      <c r="E2" s="158" t="s">
        <v>5</v>
      </c>
      <c r="F2" s="158" t="s">
        <v>165</v>
      </c>
      <c r="G2" s="158" t="s">
        <v>5</v>
      </c>
      <c r="H2" s="158" t="s">
        <v>165</v>
      </c>
      <c r="I2" s="158" t="s">
        <v>5</v>
      </c>
      <c r="J2" s="158" t="s">
        <v>165</v>
      </c>
      <c r="K2" s="158" t="s">
        <v>5</v>
      </c>
      <c r="L2" s="158" t="s">
        <v>165</v>
      </c>
      <c r="M2" s="158" t="s">
        <v>5</v>
      </c>
      <c r="N2" s="158" t="s">
        <v>165</v>
      </c>
      <c r="O2" s="158" t="s">
        <v>5</v>
      </c>
      <c r="P2" s="158" t="s">
        <v>165</v>
      </c>
      <c r="Q2" s="158" t="s">
        <v>5</v>
      </c>
      <c r="R2" s="158" t="s">
        <v>165</v>
      </c>
      <c r="S2" s="158" t="s">
        <v>5</v>
      </c>
      <c r="T2" s="158" t="s">
        <v>165</v>
      </c>
      <c r="U2" s="158" t="s">
        <v>5</v>
      </c>
      <c r="V2" s="158" t="s">
        <v>165</v>
      </c>
      <c r="W2" s="158" t="s">
        <v>5</v>
      </c>
      <c r="X2" s="158" t="s">
        <v>165</v>
      </c>
      <c r="Y2" s="158" t="s">
        <v>5</v>
      </c>
    </row>
    <row r="3" spans="1:25" ht="15">
      <c r="A3" s="15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160">
        <v>2</v>
      </c>
      <c r="B4" s="2"/>
      <c r="C4" s="2"/>
      <c r="D4" s="2">
        <v>59.30927238234561</v>
      </c>
      <c r="E4" s="263">
        <v>0.5146424120845565</v>
      </c>
      <c r="F4" s="2">
        <v>42.679173656038685</v>
      </c>
      <c r="G4" s="263">
        <v>0.20632548278354312</v>
      </c>
      <c r="H4" s="2">
        <v>35.60857912200569</v>
      </c>
      <c r="I4" s="263">
        <v>0.2563842175055281</v>
      </c>
      <c r="J4" s="2">
        <v>21.229009673043326</v>
      </c>
      <c r="K4" s="263">
        <v>0.10989523080380649</v>
      </c>
      <c r="L4" s="2">
        <v>60.39062359755109</v>
      </c>
      <c r="M4" s="263">
        <v>0.2074261164931611</v>
      </c>
      <c r="N4" s="2">
        <v>88.60185943473603</v>
      </c>
      <c r="O4" s="263">
        <v>0.6350293485579239</v>
      </c>
      <c r="P4" s="2">
        <v>213.9009610049573</v>
      </c>
      <c r="Q4" s="263">
        <v>0.7438565766902148</v>
      </c>
      <c r="R4" s="2">
        <v>38.813844658206214</v>
      </c>
      <c r="S4" s="263">
        <v>0.13322802862404226</v>
      </c>
      <c r="T4" s="2">
        <v>3.178659374722108</v>
      </c>
      <c r="U4" s="263">
        <v>0.06084022521239925</v>
      </c>
      <c r="V4" s="2">
        <v>17.44400729305563</v>
      </c>
      <c r="W4" s="263">
        <v>0.17181837957532842</v>
      </c>
      <c r="X4" s="2">
        <v>40.00952960453953</v>
      </c>
      <c r="Y4" s="263">
        <v>0.268618855734609</v>
      </c>
    </row>
    <row r="5" spans="1:25" ht="15">
      <c r="A5" s="160">
        <v>111</v>
      </c>
      <c r="B5" s="2"/>
      <c r="C5" s="2"/>
      <c r="D5" s="2">
        <v>12.337689896170572</v>
      </c>
      <c r="E5" s="263">
        <v>0.10705743356255569</v>
      </c>
      <c r="F5" s="2">
        <v>62.7191497312319</v>
      </c>
      <c r="G5" s="263">
        <v>0.30320546860538355</v>
      </c>
      <c r="H5" s="2">
        <v>32.83307810026458</v>
      </c>
      <c r="I5" s="263">
        <v>0.23640041935377504</v>
      </c>
      <c r="J5" s="2">
        <v>73.84162288580933</v>
      </c>
      <c r="K5" s="263">
        <v>0.38225250800407856</v>
      </c>
      <c r="L5" s="2">
        <v>87.13473120674047</v>
      </c>
      <c r="M5" s="263">
        <v>0.299285184175885</v>
      </c>
      <c r="N5" s="2">
        <v>10.899799621030823</v>
      </c>
      <c r="O5" s="263">
        <v>0.07812130238478365</v>
      </c>
      <c r="P5" s="2">
        <v>13.237206450604852</v>
      </c>
      <c r="Q5" s="263">
        <v>0.046033374646972026</v>
      </c>
      <c r="R5" s="2">
        <v>86.67618891754846</v>
      </c>
      <c r="S5" s="263">
        <v>0.2975149171595545</v>
      </c>
      <c r="T5" s="2">
        <v>21.984033571351905</v>
      </c>
      <c r="U5" s="263">
        <v>0.4207791385872941</v>
      </c>
      <c r="V5" s="2">
        <v>33.9016457035964</v>
      </c>
      <c r="W5" s="263">
        <v>0.33392131359906624</v>
      </c>
      <c r="X5" s="2">
        <v>24.844903760790622</v>
      </c>
      <c r="Y5" s="263">
        <v>0.16680550071508068</v>
      </c>
    </row>
    <row r="6" spans="1:25" ht="15">
      <c r="A6" s="160">
        <v>112</v>
      </c>
      <c r="B6" s="2"/>
      <c r="C6" s="2"/>
      <c r="D6" s="2">
        <v>17.54497147132155</v>
      </c>
      <c r="E6" s="263">
        <v>0.1522424078944425</v>
      </c>
      <c r="F6" s="2">
        <v>24.114378164599998</v>
      </c>
      <c r="G6" s="263">
        <v>0.11657701615626415</v>
      </c>
      <c r="H6" s="2">
        <v>22.648505547601754</v>
      </c>
      <c r="I6" s="263">
        <v>0.16307079686038362</v>
      </c>
      <c r="J6" s="2">
        <v>34.72832380466057</v>
      </c>
      <c r="K6" s="263">
        <v>0.1797765048262556</v>
      </c>
      <c r="L6" s="2">
        <v>45.2874515716</v>
      </c>
      <c r="M6" s="263">
        <v>0.15555064090694407</v>
      </c>
      <c r="N6" s="2">
        <v>17.348737074744427</v>
      </c>
      <c r="O6" s="263">
        <v>0.12434227987046624</v>
      </c>
      <c r="P6" s="2">
        <v>20.256331654730452</v>
      </c>
      <c r="Q6" s="263">
        <v>0.0704429070827794</v>
      </c>
      <c r="R6" s="2">
        <v>54.01116968371978</v>
      </c>
      <c r="S6" s="263">
        <v>0.18539265367826038</v>
      </c>
      <c r="T6" s="2">
        <v>9.191494984289664</v>
      </c>
      <c r="U6" s="263">
        <v>0.17592719412777907</v>
      </c>
      <c r="V6" s="2">
        <v>16.475802292700003</v>
      </c>
      <c r="W6" s="263">
        <v>0.16228184296059886</v>
      </c>
      <c r="X6" s="2">
        <v>25.24964547724836</v>
      </c>
      <c r="Y6" s="263">
        <v>0.16952288474377478</v>
      </c>
    </row>
    <row r="7" spans="1:25" ht="15">
      <c r="A7" s="160">
        <v>113</v>
      </c>
      <c r="B7" s="2"/>
      <c r="C7" s="2"/>
      <c r="D7" s="2">
        <v>0</v>
      </c>
      <c r="E7" s="263">
        <v>0</v>
      </c>
      <c r="F7" s="2">
        <v>0</v>
      </c>
      <c r="G7" s="263">
        <v>0</v>
      </c>
      <c r="H7" s="2">
        <v>0</v>
      </c>
      <c r="I7" s="263">
        <v>0</v>
      </c>
      <c r="J7" s="2">
        <v>0</v>
      </c>
      <c r="K7" s="263">
        <v>0</v>
      </c>
      <c r="L7" s="2">
        <v>4.2841504079999995</v>
      </c>
      <c r="M7" s="263">
        <v>0.014714944616668389</v>
      </c>
      <c r="N7" s="2">
        <v>0</v>
      </c>
      <c r="O7" s="263">
        <v>0</v>
      </c>
      <c r="P7" s="2">
        <v>2.635759785067</v>
      </c>
      <c r="Q7" s="263">
        <v>0.009166051622611625</v>
      </c>
      <c r="R7" s="2">
        <v>10.1583616675</v>
      </c>
      <c r="S7" s="263">
        <v>0.03486844735245586</v>
      </c>
      <c r="T7" s="2">
        <v>0.54588969163631</v>
      </c>
      <c r="U7" s="263">
        <v>0.010448446299215</v>
      </c>
      <c r="V7" s="2">
        <v>0</v>
      </c>
      <c r="W7" s="263">
        <v>0</v>
      </c>
      <c r="X7" s="2">
        <v>20.3978637733837</v>
      </c>
      <c r="Y7" s="263">
        <v>0.13694864399543155</v>
      </c>
    </row>
    <row r="8" spans="1:25" ht="15">
      <c r="A8" s="160">
        <v>114</v>
      </c>
      <c r="B8" s="2"/>
      <c r="C8" s="2"/>
      <c r="D8" s="2">
        <v>0</v>
      </c>
      <c r="E8" s="263">
        <v>0</v>
      </c>
      <c r="F8" s="2">
        <v>0</v>
      </c>
      <c r="G8" s="263">
        <v>0</v>
      </c>
      <c r="H8" s="2">
        <v>0</v>
      </c>
      <c r="I8" s="263">
        <v>0</v>
      </c>
      <c r="J8" s="2">
        <v>0</v>
      </c>
      <c r="K8" s="263">
        <v>0</v>
      </c>
      <c r="L8" s="2">
        <v>0</v>
      </c>
      <c r="M8" s="263">
        <v>0</v>
      </c>
      <c r="N8" s="2">
        <v>0</v>
      </c>
      <c r="O8" s="263">
        <v>0</v>
      </c>
      <c r="P8" s="2">
        <v>0</v>
      </c>
      <c r="Q8" s="263">
        <v>0</v>
      </c>
      <c r="R8" s="2">
        <v>0</v>
      </c>
      <c r="S8" s="263">
        <v>0</v>
      </c>
      <c r="T8" s="2">
        <v>0</v>
      </c>
      <c r="U8" s="263">
        <v>0</v>
      </c>
      <c r="V8" s="2">
        <v>0</v>
      </c>
      <c r="W8" s="263">
        <v>0</v>
      </c>
      <c r="X8" s="2">
        <v>0</v>
      </c>
      <c r="Y8" s="263">
        <v>0</v>
      </c>
    </row>
    <row r="9" spans="1:25" ht="15">
      <c r="A9" s="160">
        <v>115</v>
      </c>
      <c r="B9" s="2"/>
      <c r="C9" s="2"/>
      <c r="D9" s="2">
        <v>0</v>
      </c>
      <c r="E9" s="263">
        <v>0</v>
      </c>
      <c r="F9" s="2">
        <v>0</v>
      </c>
      <c r="G9" s="263">
        <v>0</v>
      </c>
      <c r="H9" s="2">
        <v>0</v>
      </c>
      <c r="I9" s="263">
        <v>0</v>
      </c>
      <c r="J9" s="2">
        <v>0</v>
      </c>
      <c r="K9" s="263">
        <v>0</v>
      </c>
      <c r="L9" s="2">
        <v>0</v>
      </c>
      <c r="M9" s="263">
        <v>0</v>
      </c>
      <c r="N9" s="2">
        <v>0</v>
      </c>
      <c r="O9" s="263">
        <v>0</v>
      </c>
      <c r="P9" s="2">
        <v>0</v>
      </c>
      <c r="Q9" s="263">
        <v>0</v>
      </c>
      <c r="R9" s="2">
        <v>0</v>
      </c>
      <c r="S9" s="263">
        <v>0</v>
      </c>
      <c r="T9" s="2">
        <v>0</v>
      </c>
      <c r="U9" s="263">
        <v>0</v>
      </c>
      <c r="V9" s="2">
        <v>0</v>
      </c>
      <c r="W9" s="263">
        <v>0</v>
      </c>
      <c r="X9" s="2">
        <v>0</v>
      </c>
      <c r="Y9" s="263">
        <v>0</v>
      </c>
    </row>
    <row r="10" spans="1:25" ht="15">
      <c r="A10" s="160">
        <v>116</v>
      </c>
      <c r="B10" s="2"/>
      <c r="C10" s="2"/>
      <c r="D10" s="2">
        <v>25.407453216542603</v>
      </c>
      <c r="E10" s="263">
        <v>0.22046726393796098</v>
      </c>
      <c r="F10" s="2">
        <v>77.3409215694846</v>
      </c>
      <c r="G10" s="263">
        <v>0.37389203245480923</v>
      </c>
      <c r="H10" s="2">
        <v>47.79740007801627</v>
      </c>
      <c r="I10" s="263">
        <v>0.34414456628031326</v>
      </c>
      <c r="J10" s="2">
        <v>61.95477768220166</v>
      </c>
      <c r="K10" s="263">
        <v>0.3207184271732455</v>
      </c>
      <c r="L10" s="2">
        <v>93.65713590765644</v>
      </c>
      <c r="M10" s="263">
        <v>0.32168795130615524</v>
      </c>
      <c r="N10" s="2">
        <v>18.82922980935564</v>
      </c>
      <c r="O10" s="263">
        <v>0.13495330251494486</v>
      </c>
      <c r="P10" s="2">
        <v>34.33871278053558</v>
      </c>
      <c r="Q10" s="263">
        <v>0.11941543982257163</v>
      </c>
      <c r="R10" s="2">
        <v>101.67436126760627</v>
      </c>
      <c r="S10" s="263">
        <v>0.34899595318568694</v>
      </c>
      <c r="T10" s="2">
        <v>16.301623857840184</v>
      </c>
      <c r="U10" s="263">
        <v>0.3120165925062431</v>
      </c>
      <c r="V10" s="2">
        <v>33.01821182906498</v>
      </c>
      <c r="W10" s="263">
        <v>0.32521974782728574</v>
      </c>
      <c r="X10" s="2">
        <v>38.44340783281002</v>
      </c>
      <c r="Y10" s="263">
        <v>0.2581041148111039</v>
      </c>
    </row>
    <row r="11" spans="1:25" ht="15">
      <c r="A11" s="160">
        <v>117</v>
      </c>
      <c r="B11" s="2"/>
      <c r="C11" s="2"/>
      <c r="D11" s="2">
        <v>0</v>
      </c>
      <c r="E11" s="263">
        <v>0</v>
      </c>
      <c r="F11" s="2">
        <v>0</v>
      </c>
      <c r="G11" s="263">
        <v>0</v>
      </c>
      <c r="H11" s="2">
        <v>0</v>
      </c>
      <c r="I11" s="263">
        <v>0</v>
      </c>
      <c r="J11" s="2">
        <v>0</v>
      </c>
      <c r="K11" s="263">
        <v>0</v>
      </c>
      <c r="L11" s="2">
        <v>0</v>
      </c>
      <c r="M11" s="263">
        <v>0</v>
      </c>
      <c r="N11" s="2">
        <v>0</v>
      </c>
      <c r="O11" s="263">
        <v>0</v>
      </c>
      <c r="P11" s="2">
        <v>0</v>
      </c>
      <c r="Q11" s="263">
        <v>0</v>
      </c>
      <c r="R11" s="2">
        <v>0</v>
      </c>
      <c r="S11" s="263">
        <v>0</v>
      </c>
      <c r="T11" s="2">
        <v>0</v>
      </c>
      <c r="U11" s="263">
        <v>0</v>
      </c>
      <c r="V11" s="2">
        <v>0</v>
      </c>
      <c r="W11" s="263">
        <v>0</v>
      </c>
      <c r="X11" s="2">
        <v>0</v>
      </c>
      <c r="Y11" s="263">
        <v>0</v>
      </c>
    </row>
    <row r="12" spans="1:25" ht="15">
      <c r="A12" s="160">
        <v>118</v>
      </c>
      <c r="B12" s="2"/>
      <c r="C12" s="2"/>
      <c r="D12" s="2">
        <v>0</v>
      </c>
      <c r="E12" s="263">
        <v>0</v>
      </c>
      <c r="F12" s="2">
        <v>0</v>
      </c>
      <c r="G12" s="263">
        <v>0</v>
      </c>
      <c r="H12" s="2">
        <v>0</v>
      </c>
      <c r="I12" s="263">
        <v>0</v>
      </c>
      <c r="J12" s="2">
        <v>0</v>
      </c>
      <c r="K12" s="263">
        <v>0</v>
      </c>
      <c r="L12" s="2">
        <v>0</v>
      </c>
      <c r="M12" s="263">
        <v>0</v>
      </c>
      <c r="N12" s="2">
        <v>0</v>
      </c>
      <c r="O12" s="263">
        <v>0</v>
      </c>
      <c r="P12" s="2">
        <v>0</v>
      </c>
      <c r="Q12" s="263">
        <v>0</v>
      </c>
      <c r="R12" s="2">
        <v>0</v>
      </c>
      <c r="S12" s="263">
        <v>0</v>
      </c>
      <c r="T12" s="2">
        <v>0</v>
      </c>
      <c r="U12" s="263">
        <v>0</v>
      </c>
      <c r="V12" s="2">
        <v>0</v>
      </c>
      <c r="W12" s="263">
        <v>0</v>
      </c>
      <c r="X12" s="2">
        <v>0</v>
      </c>
      <c r="Y12" s="263">
        <v>0</v>
      </c>
    </row>
    <row r="13" spans="1:25" ht="15">
      <c r="A13" s="160">
        <v>121</v>
      </c>
      <c r="B13" s="2"/>
      <c r="C13" s="2"/>
      <c r="D13" s="2">
        <v>0</v>
      </c>
      <c r="E13" s="263">
        <v>0</v>
      </c>
      <c r="F13" s="2">
        <v>0</v>
      </c>
      <c r="G13" s="263">
        <v>0</v>
      </c>
      <c r="H13" s="2">
        <v>0</v>
      </c>
      <c r="I13" s="263">
        <v>0</v>
      </c>
      <c r="J13" s="2">
        <v>0.11654009993699999</v>
      </c>
      <c r="K13" s="263">
        <v>0.0006032877358729512</v>
      </c>
      <c r="L13" s="2">
        <v>0</v>
      </c>
      <c r="M13" s="263">
        <v>0</v>
      </c>
      <c r="N13" s="2">
        <v>0</v>
      </c>
      <c r="O13" s="263">
        <v>0</v>
      </c>
      <c r="P13" s="2">
        <v>0.3590737997421</v>
      </c>
      <c r="Q13" s="263">
        <v>0.0012487059721490266</v>
      </c>
      <c r="R13" s="2">
        <v>0</v>
      </c>
      <c r="S13" s="263">
        <v>0</v>
      </c>
      <c r="T13" s="2">
        <v>0</v>
      </c>
      <c r="U13" s="263">
        <v>0</v>
      </c>
      <c r="V13" s="2">
        <v>0</v>
      </c>
      <c r="W13" s="263">
        <v>0</v>
      </c>
      <c r="X13" s="2">
        <v>0</v>
      </c>
      <c r="Y13" s="263">
        <v>0</v>
      </c>
    </row>
    <row r="14" spans="1:25" ht="15">
      <c r="A14" s="160">
        <v>122</v>
      </c>
      <c r="B14" s="2"/>
      <c r="C14" s="2"/>
      <c r="D14" s="2">
        <v>0.644267636655</v>
      </c>
      <c r="E14" s="263">
        <v>0.0055904825204843075</v>
      </c>
      <c r="F14" s="2">
        <v>0</v>
      </c>
      <c r="G14" s="263">
        <v>0</v>
      </c>
      <c r="H14" s="2">
        <v>0</v>
      </c>
      <c r="I14" s="263">
        <v>0</v>
      </c>
      <c r="J14" s="2">
        <v>1.3047118639139619</v>
      </c>
      <c r="K14" s="263">
        <v>0.006754041456740956</v>
      </c>
      <c r="L14" s="2">
        <v>0.388722969961</v>
      </c>
      <c r="M14" s="263">
        <v>0.0013351625011861548</v>
      </c>
      <c r="N14" s="2">
        <v>2.9294736871327665</v>
      </c>
      <c r="O14" s="263">
        <v>0.02099619329691151</v>
      </c>
      <c r="P14" s="2">
        <v>2.6842054758611003</v>
      </c>
      <c r="Q14" s="263">
        <v>0.009334525132689295</v>
      </c>
      <c r="R14" s="2">
        <v>0</v>
      </c>
      <c r="S14" s="263">
        <v>0</v>
      </c>
      <c r="T14" s="2">
        <v>1.0443144352077</v>
      </c>
      <c r="U14" s="263">
        <v>0.019988403267069348</v>
      </c>
      <c r="V14" s="2">
        <v>0.638881870884</v>
      </c>
      <c r="W14" s="263">
        <v>0.00629279992556771</v>
      </c>
      <c r="X14" s="2">
        <v>0</v>
      </c>
      <c r="Y14" s="263">
        <v>0</v>
      </c>
    </row>
    <row r="15" spans="1:25" ht="15">
      <c r="A15" s="160">
        <v>123</v>
      </c>
      <c r="B15" s="2"/>
      <c r="C15" s="2"/>
      <c r="D15" s="2">
        <v>0</v>
      </c>
      <c r="E15" s="263">
        <v>0</v>
      </c>
      <c r="F15" s="2">
        <v>0</v>
      </c>
      <c r="G15" s="263">
        <v>0</v>
      </c>
      <c r="H15" s="2">
        <v>0</v>
      </c>
      <c r="I15" s="263">
        <v>0</v>
      </c>
      <c r="J15" s="2">
        <v>0</v>
      </c>
      <c r="K15" s="263">
        <v>0</v>
      </c>
      <c r="L15" s="2">
        <v>0</v>
      </c>
      <c r="M15" s="263">
        <v>0</v>
      </c>
      <c r="N15" s="2">
        <v>0</v>
      </c>
      <c r="O15" s="263">
        <v>0</v>
      </c>
      <c r="P15" s="2">
        <v>0</v>
      </c>
      <c r="Q15" s="263">
        <v>0</v>
      </c>
      <c r="R15" s="2">
        <v>0</v>
      </c>
      <c r="S15" s="263">
        <v>0</v>
      </c>
      <c r="T15" s="2">
        <v>0</v>
      </c>
      <c r="U15" s="263">
        <v>0</v>
      </c>
      <c r="V15" s="2">
        <v>0</v>
      </c>
      <c r="W15" s="263">
        <v>0</v>
      </c>
      <c r="X15" s="2">
        <v>0</v>
      </c>
      <c r="Y15" s="263">
        <v>0</v>
      </c>
    </row>
    <row r="16" spans="1:25" ht="15">
      <c r="A16" s="160">
        <v>125</v>
      </c>
      <c r="B16" s="2"/>
      <c r="C16" s="2"/>
      <c r="D16" s="2">
        <v>0</v>
      </c>
      <c r="E16" s="263">
        <v>0</v>
      </c>
      <c r="F16" s="2">
        <v>0</v>
      </c>
      <c r="G16" s="263">
        <v>0</v>
      </c>
      <c r="H16" s="2">
        <v>0</v>
      </c>
      <c r="I16" s="263">
        <v>0</v>
      </c>
      <c r="J16" s="2">
        <v>0</v>
      </c>
      <c r="K16" s="263">
        <v>0</v>
      </c>
      <c r="L16" s="2">
        <v>0</v>
      </c>
      <c r="M16" s="263">
        <v>0</v>
      </c>
      <c r="N16" s="2">
        <v>0</v>
      </c>
      <c r="O16" s="263">
        <v>0</v>
      </c>
      <c r="P16" s="2">
        <v>0</v>
      </c>
      <c r="Q16" s="263">
        <v>0</v>
      </c>
      <c r="R16" s="2">
        <v>0</v>
      </c>
      <c r="S16" s="263">
        <v>0</v>
      </c>
      <c r="T16" s="2">
        <v>0</v>
      </c>
      <c r="U16" s="263">
        <v>0</v>
      </c>
      <c r="V16" s="2">
        <v>0</v>
      </c>
      <c r="W16" s="263">
        <v>0</v>
      </c>
      <c r="X16" s="2">
        <v>0</v>
      </c>
      <c r="Y16" s="263">
        <v>0</v>
      </c>
    </row>
    <row r="17" spans="1:25" ht="15">
      <c r="A17" s="160">
        <v>126</v>
      </c>
      <c r="B17" s="2"/>
      <c r="C17" s="2"/>
      <c r="D17" s="2">
        <v>0</v>
      </c>
      <c r="E17" s="263">
        <v>0</v>
      </c>
      <c r="F17" s="2">
        <v>0</v>
      </c>
      <c r="G17" s="263">
        <v>0</v>
      </c>
      <c r="H17" s="2">
        <v>0</v>
      </c>
      <c r="I17" s="263">
        <v>0</v>
      </c>
      <c r="J17" s="2">
        <v>0</v>
      </c>
      <c r="K17" s="263">
        <v>0</v>
      </c>
      <c r="L17" s="2">
        <v>0</v>
      </c>
      <c r="M17" s="263">
        <v>0</v>
      </c>
      <c r="N17" s="2">
        <v>0</v>
      </c>
      <c r="O17" s="263">
        <v>0</v>
      </c>
      <c r="P17" s="2">
        <v>0</v>
      </c>
      <c r="Q17" s="263">
        <v>0</v>
      </c>
      <c r="R17" s="2">
        <v>0</v>
      </c>
      <c r="S17" s="263">
        <v>0</v>
      </c>
      <c r="T17" s="2">
        <v>0</v>
      </c>
      <c r="U17" s="263">
        <v>0</v>
      </c>
      <c r="V17" s="2">
        <v>0</v>
      </c>
      <c r="W17" s="263">
        <v>0</v>
      </c>
      <c r="X17" s="2">
        <v>0</v>
      </c>
      <c r="Y17" s="263">
        <v>0</v>
      </c>
    </row>
    <row r="18" spans="1:25" ht="15">
      <c r="A18" s="160">
        <v>201</v>
      </c>
      <c r="B18" s="2"/>
      <c r="C18" s="2"/>
      <c r="D18" s="2">
        <v>0</v>
      </c>
      <c r="E18" s="263">
        <v>0</v>
      </c>
      <c r="F18" s="2">
        <v>0</v>
      </c>
      <c r="G18" s="263">
        <v>0</v>
      </c>
      <c r="H18" s="2">
        <v>0</v>
      </c>
      <c r="I18" s="263">
        <v>0</v>
      </c>
      <c r="J18" s="2">
        <v>0</v>
      </c>
      <c r="K18" s="263">
        <v>0</v>
      </c>
      <c r="L18" s="2">
        <v>0</v>
      </c>
      <c r="M18" s="263">
        <v>0</v>
      </c>
      <c r="N18" s="2">
        <v>0.9149391216665</v>
      </c>
      <c r="O18" s="263">
        <v>0.0065575733749697425</v>
      </c>
      <c r="P18" s="2">
        <v>0.144473970809</v>
      </c>
      <c r="Q18" s="263">
        <v>0.0005024190300123715</v>
      </c>
      <c r="R18" s="2">
        <v>0</v>
      </c>
      <c r="S18" s="263">
        <v>0</v>
      </c>
      <c r="T18" s="2">
        <v>0</v>
      </c>
      <c r="U18" s="263">
        <v>0</v>
      </c>
      <c r="V18" s="2">
        <v>0</v>
      </c>
      <c r="W18" s="263">
        <v>0</v>
      </c>
      <c r="X18" s="2">
        <v>0</v>
      </c>
      <c r="Y18" s="263">
        <v>0</v>
      </c>
    </row>
    <row r="19" spans="1:25" ht="15">
      <c r="A19" s="160">
        <v>202</v>
      </c>
      <c r="B19" s="2"/>
      <c r="C19" s="2"/>
      <c r="D19" s="2">
        <v>0</v>
      </c>
      <c r="E19" s="263">
        <v>0</v>
      </c>
      <c r="F19" s="2">
        <v>0</v>
      </c>
      <c r="G19" s="263">
        <v>0</v>
      </c>
      <c r="H19" s="2">
        <v>0</v>
      </c>
      <c r="I19" s="263">
        <v>0</v>
      </c>
      <c r="J19" s="2">
        <v>0</v>
      </c>
      <c r="K19" s="263">
        <v>0</v>
      </c>
      <c r="L19" s="2">
        <v>0</v>
      </c>
      <c r="M19" s="263">
        <v>0</v>
      </c>
      <c r="N19" s="2">
        <v>0</v>
      </c>
      <c r="O19" s="263">
        <v>0</v>
      </c>
      <c r="P19" s="2">
        <v>0</v>
      </c>
      <c r="Q19" s="263">
        <v>0</v>
      </c>
      <c r="R19" s="2">
        <v>0</v>
      </c>
      <c r="S19" s="263">
        <v>0</v>
      </c>
      <c r="T19" s="2">
        <v>0</v>
      </c>
      <c r="U19" s="263">
        <v>0</v>
      </c>
      <c r="V19" s="2">
        <v>0.0473025300229</v>
      </c>
      <c r="W19" s="263">
        <v>0.0004659161121529394</v>
      </c>
      <c r="X19" s="2">
        <v>0</v>
      </c>
      <c r="Y19" s="263">
        <v>0</v>
      </c>
    </row>
    <row r="20" spans="1:25" ht="15">
      <c r="A20" s="160">
        <v>203</v>
      </c>
      <c r="B20" s="2"/>
      <c r="C20" s="2"/>
      <c r="D20" s="2">
        <v>0</v>
      </c>
      <c r="E20" s="263">
        <v>0</v>
      </c>
      <c r="F20" s="2">
        <v>0</v>
      </c>
      <c r="G20" s="263">
        <v>0</v>
      </c>
      <c r="H20" s="2">
        <v>0</v>
      </c>
      <c r="I20" s="263">
        <v>0</v>
      </c>
      <c r="J20" s="2">
        <v>0</v>
      </c>
      <c r="K20" s="263">
        <v>0</v>
      </c>
      <c r="L20" s="2">
        <v>0</v>
      </c>
      <c r="M20" s="263">
        <v>0</v>
      </c>
      <c r="N20" s="2">
        <v>0</v>
      </c>
      <c r="O20" s="263">
        <v>0</v>
      </c>
      <c r="P20" s="2">
        <v>0</v>
      </c>
      <c r="Q20" s="263">
        <v>0</v>
      </c>
      <c r="R20" s="2">
        <v>0</v>
      </c>
      <c r="S20" s="263">
        <v>0</v>
      </c>
      <c r="T20" s="2">
        <v>0</v>
      </c>
      <c r="U20" s="263">
        <v>0</v>
      </c>
      <c r="V20" s="2">
        <v>0</v>
      </c>
      <c r="W20" s="263">
        <v>0</v>
      </c>
      <c r="X20" s="2">
        <v>0</v>
      </c>
      <c r="Y20" s="263">
        <v>0</v>
      </c>
    </row>
    <row r="21" spans="1:25" ht="15">
      <c r="A21" s="2" t="s">
        <v>167</v>
      </c>
      <c r="B21" s="2"/>
      <c r="C21" s="2"/>
      <c r="D21" s="253">
        <v>115.24365460303534</v>
      </c>
      <c r="E21" s="253"/>
      <c r="F21" s="253">
        <v>206.85362312135518</v>
      </c>
      <c r="G21" s="253"/>
      <c r="H21" s="253">
        <v>138.8875628478883</v>
      </c>
      <c r="I21" s="253"/>
      <c r="J21" s="253">
        <v>193.17498600956583</v>
      </c>
      <c r="K21" s="253"/>
      <c r="L21" s="253">
        <v>291.142815661509</v>
      </c>
      <c r="M21" s="253"/>
      <c r="N21" s="253">
        <v>139.5240387486662</v>
      </c>
      <c r="O21" s="253"/>
      <c r="P21" s="253">
        <v>287.55672492230735</v>
      </c>
      <c r="Q21" s="253"/>
      <c r="R21" s="253">
        <v>291.3339261945807</v>
      </c>
      <c r="S21" s="253"/>
      <c r="T21" s="253">
        <v>52.24601591504788</v>
      </c>
      <c r="U21" s="253"/>
      <c r="V21" s="253">
        <v>101.52585151932392</v>
      </c>
      <c r="W21" s="253"/>
      <c r="X21" s="253">
        <v>148.94535044877225</v>
      </c>
      <c r="Y21" s="253"/>
    </row>
    <row r="22" spans="1:25" ht="15">
      <c r="A22" s="2" t="s">
        <v>202</v>
      </c>
      <c r="B22" s="2"/>
      <c r="C22" s="2"/>
      <c r="D22" s="253">
        <v>55.93438222068973</v>
      </c>
      <c r="E22" s="253"/>
      <c r="F22" s="253">
        <v>164.1744494653165</v>
      </c>
      <c r="G22" s="253"/>
      <c r="H22" s="253">
        <v>103.2789837258826</v>
      </c>
      <c r="I22" s="253"/>
      <c r="J22" s="253">
        <v>171.9459763365225</v>
      </c>
      <c r="K22" s="253"/>
      <c r="L22" s="253">
        <v>230.75219206395792</v>
      </c>
      <c r="M22" s="253"/>
      <c r="N22" s="253">
        <v>50.00724019226365</v>
      </c>
      <c r="O22" s="253"/>
      <c r="P22" s="253">
        <v>73.5112899465411</v>
      </c>
      <c r="Q22" s="253"/>
      <c r="R22" s="253">
        <v>252.5200815363745</v>
      </c>
      <c r="S22" s="253"/>
      <c r="T22" s="253">
        <v>49.06735654032577</v>
      </c>
      <c r="U22" s="253"/>
      <c r="V22" s="253">
        <v>84.03454169624538</v>
      </c>
      <c r="W22" s="253"/>
      <c r="X22" s="253">
        <v>108.9358208442327</v>
      </c>
      <c r="Y22" s="253"/>
    </row>
    <row r="23" spans="1:25" ht="15">
      <c r="A23" s="2" t="s">
        <v>203</v>
      </c>
      <c r="B23" s="2"/>
      <c r="C23" s="2"/>
      <c r="D23" s="253">
        <v>59.30927238234561</v>
      </c>
      <c r="E23" s="253"/>
      <c r="F23" s="253">
        <v>42.679173656038685</v>
      </c>
      <c r="G23" s="253"/>
      <c r="H23" s="253">
        <v>35.60857912200569</v>
      </c>
      <c r="I23" s="253"/>
      <c r="J23" s="253">
        <v>21.229009673043326</v>
      </c>
      <c r="K23" s="253"/>
      <c r="L23" s="253">
        <v>60.39062359755109</v>
      </c>
      <c r="M23" s="253"/>
      <c r="N23" s="253">
        <v>89.51679855640253</v>
      </c>
      <c r="O23" s="253"/>
      <c r="P23" s="253">
        <v>214.0454349757663</v>
      </c>
      <c r="Q23" s="253"/>
      <c r="R23" s="253">
        <v>38.813844658206214</v>
      </c>
      <c r="S23" s="253"/>
      <c r="T23" s="253">
        <v>3.178659374722108</v>
      </c>
      <c r="U23" s="253"/>
      <c r="V23" s="253">
        <v>17.49130982307853</v>
      </c>
      <c r="W23" s="253"/>
      <c r="X23" s="253">
        <v>40.00952960453953</v>
      </c>
      <c r="Y23" s="253"/>
    </row>
    <row r="24" spans="1:25" ht="15">
      <c r="A24" s="2" t="s">
        <v>204</v>
      </c>
      <c r="B24" s="2"/>
      <c r="C24" s="2"/>
      <c r="D24" s="262">
        <v>0.5146424120845565</v>
      </c>
      <c r="E24" s="262"/>
      <c r="F24" s="262">
        <v>0.20632548278354312</v>
      </c>
      <c r="G24" s="262"/>
      <c r="H24" s="262">
        <v>0.2563842175055281</v>
      </c>
      <c r="I24" s="262"/>
      <c r="J24" s="262">
        <v>0.10989523080380649</v>
      </c>
      <c r="K24" s="262"/>
      <c r="L24" s="262">
        <v>0.2074261164931611</v>
      </c>
      <c r="M24" s="262"/>
      <c r="N24" s="262">
        <v>0.6415869219328938</v>
      </c>
      <c r="O24" s="262"/>
      <c r="P24" s="262">
        <v>0.7443589957202271</v>
      </c>
      <c r="Q24" s="262"/>
      <c r="R24" s="262">
        <v>0.13322802862404226</v>
      </c>
      <c r="S24" s="262"/>
      <c r="T24" s="262">
        <v>0.06084022521239925</v>
      </c>
      <c r="U24" s="262"/>
      <c r="V24" s="262">
        <v>0.17228429568748135</v>
      </c>
      <c r="W24" s="262"/>
      <c r="X24" s="262">
        <v>0.268618855734609</v>
      </c>
      <c r="Y24" s="262"/>
    </row>
    <row r="25" spans="1:25" ht="15">
      <c r="A25" s="2" t="s">
        <v>183</v>
      </c>
      <c r="B25" s="2"/>
      <c r="C25" s="2"/>
      <c r="D25" s="262">
        <v>0.4853575879154435</v>
      </c>
      <c r="E25" s="262"/>
      <c r="F25" s="262">
        <v>0.793674517216457</v>
      </c>
      <c r="G25" s="262"/>
      <c r="H25" s="262">
        <v>0.7436157824944719</v>
      </c>
      <c r="I25" s="262"/>
      <c r="J25" s="262">
        <v>0.8901047691961935</v>
      </c>
      <c r="K25" s="262"/>
      <c r="L25" s="262">
        <v>0.7925738835068389</v>
      </c>
      <c r="M25" s="262"/>
      <c r="N25" s="262">
        <v>0.35841307806710626</v>
      </c>
      <c r="O25" s="262"/>
      <c r="P25" s="262">
        <v>0.25564100427977304</v>
      </c>
      <c r="Q25" s="262"/>
      <c r="R25" s="262">
        <v>0.8667719713759577</v>
      </c>
      <c r="S25" s="262"/>
      <c r="T25" s="262">
        <v>0.9391597747876007</v>
      </c>
      <c r="U25" s="262"/>
      <c r="V25" s="262">
        <v>0.8277157043125186</v>
      </c>
      <c r="W25" s="262"/>
      <c r="X25" s="262">
        <v>0.7313811442653909</v>
      </c>
      <c r="Y25" s="262"/>
    </row>
  </sheetData>
  <sheetProtection/>
  <mergeCells count="66">
    <mergeCell ref="V23:W23"/>
    <mergeCell ref="V24:W24"/>
    <mergeCell ref="V25:W25"/>
    <mergeCell ref="P24:Q24"/>
    <mergeCell ref="P25:Q25"/>
    <mergeCell ref="R23:S23"/>
    <mergeCell ref="R24:S24"/>
    <mergeCell ref="R25:S25"/>
    <mergeCell ref="X24:Y24"/>
    <mergeCell ref="X25:Y25"/>
    <mergeCell ref="T23:U23"/>
    <mergeCell ref="T24:U24"/>
    <mergeCell ref="J24:K24"/>
    <mergeCell ref="J25:K25"/>
    <mergeCell ref="L23:M23"/>
    <mergeCell ref="L24:M24"/>
    <mergeCell ref="L25:M25"/>
    <mergeCell ref="T25:U25"/>
    <mergeCell ref="D24:E24"/>
    <mergeCell ref="D25:E25"/>
    <mergeCell ref="F23:G23"/>
    <mergeCell ref="F24:G24"/>
    <mergeCell ref="F25:G25"/>
    <mergeCell ref="H23:I23"/>
    <mergeCell ref="H24:I24"/>
    <mergeCell ref="H25:I25"/>
    <mergeCell ref="P22:Q22"/>
    <mergeCell ref="R22:S22"/>
    <mergeCell ref="T22:U22"/>
    <mergeCell ref="V22:W22"/>
    <mergeCell ref="X22:Y22"/>
    <mergeCell ref="N23:O23"/>
    <mergeCell ref="N24:O24"/>
    <mergeCell ref="N25:O25"/>
    <mergeCell ref="X23:Y23"/>
    <mergeCell ref="D23:E23"/>
    <mergeCell ref="J23:K23"/>
    <mergeCell ref="P23:Q23"/>
    <mergeCell ref="D22:E22"/>
    <mergeCell ref="F22:G22"/>
    <mergeCell ref="H22:I22"/>
    <mergeCell ref="J22:K22"/>
    <mergeCell ref="L22:M22"/>
    <mergeCell ref="N22:O22"/>
    <mergeCell ref="N21:O21"/>
    <mergeCell ref="P21:Q21"/>
    <mergeCell ref="R21:S21"/>
    <mergeCell ref="T21:U21"/>
    <mergeCell ref="V21:W21"/>
    <mergeCell ref="X21:Y21"/>
    <mergeCell ref="P1:Q1"/>
    <mergeCell ref="R1:S1"/>
    <mergeCell ref="T1:U1"/>
    <mergeCell ref="V1:W1"/>
    <mergeCell ref="X1:Y1"/>
    <mergeCell ref="D21:E21"/>
    <mergeCell ref="F21:G21"/>
    <mergeCell ref="H21:I21"/>
    <mergeCell ref="J21:K21"/>
    <mergeCell ref="L21:M21"/>
    <mergeCell ref="D1:E1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selection activeCell="J34" sqref="J34"/>
    </sheetView>
  </sheetViews>
  <sheetFormatPr defaultColWidth="9.140625" defaultRowHeight="15"/>
  <cols>
    <col min="2" max="2" width="16.140625" style="0" customWidth="1"/>
  </cols>
  <sheetData>
    <row r="1" spans="2:28" ht="15">
      <c r="B1" s="121" t="s">
        <v>207</v>
      </c>
      <c r="C1" s="254" t="s">
        <v>117</v>
      </c>
      <c r="D1" s="254"/>
      <c r="E1" s="254" t="s">
        <v>118</v>
      </c>
      <c r="F1" s="254"/>
      <c r="G1" s="254" t="s">
        <v>119</v>
      </c>
      <c r="H1" s="254"/>
      <c r="I1" s="254" t="s">
        <v>120</v>
      </c>
      <c r="J1" s="254"/>
      <c r="K1" s="254" t="s">
        <v>121</v>
      </c>
      <c r="L1" s="254"/>
      <c r="M1" s="254" t="s">
        <v>122</v>
      </c>
      <c r="N1" s="254"/>
      <c r="O1" s="254" t="s">
        <v>123</v>
      </c>
      <c r="P1" s="254"/>
      <c r="Q1" s="254" t="s">
        <v>124</v>
      </c>
      <c r="R1" s="254"/>
      <c r="S1" s="254" t="s">
        <v>125</v>
      </c>
      <c r="T1" s="254"/>
      <c r="U1" s="254" t="s">
        <v>126</v>
      </c>
      <c r="V1" s="254"/>
      <c r="W1" s="254" t="s">
        <v>127</v>
      </c>
      <c r="X1" s="254"/>
      <c r="Y1" s="254" t="s">
        <v>128</v>
      </c>
      <c r="Z1" s="254"/>
      <c r="AA1" s="254" t="s">
        <v>187</v>
      </c>
      <c r="AB1" s="254"/>
    </row>
    <row r="2" spans="3:28" ht="15">
      <c r="C2" t="s">
        <v>165</v>
      </c>
      <c r="D2" t="s">
        <v>5</v>
      </c>
      <c r="E2" t="s">
        <v>165</v>
      </c>
      <c r="F2" t="s">
        <v>5</v>
      </c>
      <c r="G2" t="s">
        <v>165</v>
      </c>
      <c r="H2" t="s">
        <v>5</v>
      </c>
      <c r="I2" t="s">
        <v>165</v>
      </c>
      <c r="J2" t="s">
        <v>5</v>
      </c>
      <c r="K2" t="s">
        <v>165</v>
      </c>
      <c r="L2" t="s">
        <v>5</v>
      </c>
      <c r="M2" t="s">
        <v>165</v>
      </c>
      <c r="N2" t="s">
        <v>5</v>
      </c>
      <c r="O2" t="s">
        <v>165</v>
      </c>
      <c r="P2" t="s">
        <v>5</v>
      </c>
      <c r="Q2" t="s">
        <v>165</v>
      </c>
      <c r="R2" t="s">
        <v>5</v>
      </c>
      <c r="S2" t="s">
        <v>165</v>
      </c>
      <c r="T2" t="s">
        <v>5</v>
      </c>
      <c r="U2" t="s">
        <v>165</v>
      </c>
      <c r="V2" t="s">
        <v>5</v>
      </c>
      <c r="W2" t="s">
        <v>165</v>
      </c>
      <c r="X2" t="s">
        <v>5</v>
      </c>
      <c r="Y2" t="s">
        <v>165</v>
      </c>
      <c r="Z2" t="s">
        <v>5</v>
      </c>
      <c r="AA2" t="s">
        <v>165</v>
      </c>
      <c r="AB2" t="s">
        <v>5</v>
      </c>
    </row>
    <row r="4" spans="1:28" ht="15">
      <c r="A4">
        <v>2</v>
      </c>
      <c r="C4" s="2">
        <v>64.70735578050738</v>
      </c>
      <c r="D4" s="263">
        <v>0.39116165764552674</v>
      </c>
      <c r="E4" s="2">
        <v>133.0505110698516</v>
      </c>
      <c r="F4" s="263">
        <v>0.41602002247250053</v>
      </c>
      <c r="G4" s="2">
        <v>70.74284553514654</v>
      </c>
      <c r="H4" s="263">
        <v>0.2851350896655207</v>
      </c>
      <c r="I4" s="2">
        <v>37.84236362587061</v>
      </c>
      <c r="J4" s="263">
        <v>0.34482760569399873</v>
      </c>
      <c r="K4" s="2">
        <v>336.94709203567305</v>
      </c>
      <c r="L4" s="263">
        <v>0.6019522628218381</v>
      </c>
      <c r="M4" s="2">
        <v>391.9583531276866</v>
      </c>
      <c r="N4" s="263">
        <v>0.6485417704309355</v>
      </c>
      <c r="O4" s="2">
        <v>43.88192956870612</v>
      </c>
      <c r="P4" s="263">
        <v>0.3480071679874523</v>
      </c>
      <c r="Q4" s="2">
        <v>16.6770632008009</v>
      </c>
      <c r="R4" s="263">
        <v>0.35511547472320504</v>
      </c>
      <c r="S4" s="2">
        <v>24.47616822211283</v>
      </c>
      <c r="T4" s="263">
        <v>0.2787278137098374</v>
      </c>
      <c r="U4" s="2">
        <v>264.2519640390231</v>
      </c>
      <c r="V4" s="263">
        <v>0.59548102993625</v>
      </c>
      <c r="W4" s="2">
        <v>329.62253229942786</v>
      </c>
      <c r="X4" s="263">
        <v>0.6776993450403936</v>
      </c>
      <c r="Y4" s="2">
        <v>1228.4006242036128</v>
      </c>
      <c r="Z4" s="263">
        <v>0.877056602717079</v>
      </c>
      <c r="AA4" s="2">
        <v>4989.020350268944</v>
      </c>
      <c r="AB4" s="263">
        <v>0.9617263465515812</v>
      </c>
    </row>
    <row r="5" spans="1:28" ht="15">
      <c r="A5">
        <v>111</v>
      </c>
      <c r="C5" s="2">
        <v>36.556789478157064</v>
      </c>
      <c r="D5" s="263">
        <v>0.22098900809638897</v>
      </c>
      <c r="E5" s="2">
        <v>62.44427570774565</v>
      </c>
      <c r="F5" s="263">
        <v>0.19524967453583747</v>
      </c>
      <c r="G5" s="2">
        <v>59.91221079130134</v>
      </c>
      <c r="H5" s="263">
        <v>0.24148128997087137</v>
      </c>
      <c r="I5" s="2">
        <v>22.98098772999713</v>
      </c>
      <c r="J5" s="263">
        <v>0.20940761136813793</v>
      </c>
      <c r="K5" s="2">
        <v>48.407207078178814</v>
      </c>
      <c r="L5" s="263">
        <v>0.0864789414312858</v>
      </c>
      <c r="M5" s="2">
        <v>43.52300144026766</v>
      </c>
      <c r="N5" s="263">
        <v>0.0720139886885996</v>
      </c>
      <c r="O5" s="2">
        <v>27.96545442016442</v>
      </c>
      <c r="P5" s="263">
        <v>0.22178100849020066</v>
      </c>
      <c r="Q5" s="2">
        <v>9.92103978937941</v>
      </c>
      <c r="R5" s="263">
        <v>0.2112551060179517</v>
      </c>
      <c r="S5" s="2">
        <v>19.848796350583786</v>
      </c>
      <c r="T5" s="263">
        <v>0.22603258652928354</v>
      </c>
      <c r="U5" s="2">
        <v>42.95014937107857</v>
      </c>
      <c r="V5" s="263">
        <v>0.09678641094084257</v>
      </c>
      <c r="W5" s="2">
        <v>32.20230979185191</v>
      </c>
      <c r="X5" s="263">
        <v>0.06620750135764847</v>
      </c>
      <c r="Y5" s="2">
        <v>35.14131072950593</v>
      </c>
      <c r="Z5" s="263">
        <v>0.02509028243406119</v>
      </c>
      <c r="AA5" s="2">
        <v>41.71959127777898</v>
      </c>
      <c r="AB5" s="263">
        <v>0.008042226185154905</v>
      </c>
    </row>
    <row r="6" spans="1:28" ht="15">
      <c r="A6">
        <v>112</v>
      </c>
      <c r="C6" s="2">
        <v>17.27897577411297</v>
      </c>
      <c r="D6" s="263">
        <v>0.10445292849155471</v>
      </c>
      <c r="E6" s="2">
        <v>35.709515477352</v>
      </c>
      <c r="F6" s="263">
        <v>0.11165589152506705</v>
      </c>
      <c r="G6" s="2">
        <v>30.65904769837407</v>
      </c>
      <c r="H6" s="263">
        <v>0.12357391406021646</v>
      </c>
      <c r="I6" s="2">
        <v>13.88208431258</v>
      </c>
      <c r="J6" s="263">
        <v>0.12649648269529973</v>
      </c>
      <c r="K6" s="2">
        <v>61.93035702331779</v>
      </c>
      <c r="L6" s="263">
        <v>0.11063789962491698</v>
      </c>
      <c r="M6" s="2">
        <v>45.782990129505</v>
      </c>
      <c r="N6" s="263">
        <v>0.07575340909889608</v>
      </c>
      <c r="O6" s="2">
        <v>16.554414455699998</v>
      </c>
      <c r="P6" s="263">
        <v>0.13128535935044947</v>
      </c>
      <c r="Q6" s="2">
        <v>6.243574950963899</v>
      </c>
      <c r="R6" s="263">
        <v>0.13294847276077829</v>
      </c>
      <c r="S6" s="2">
        <v>13.68429039674</v>
      </c>
      <c r="T6" s="263">
        <v>0.15583290284007598</v>
      </c>
      <c r="U6" s="2">
        <v>27.829468423698067</v>
      </c>
      <c r="V6" s="263">
        <v>0.06271257275149271</v>
      </c>
      <c r="W6" s="2">
        <v>37.452773589490455</v>
      </c>
      <c r="X6" s="263">
        <v>0.07700238195029452</v>
      </c>
      <c r="Y6" s="2">
        <v>63.264930025860096</v>
      </c>
      <c r="Z6" s="263">
        <v>0.04517005568569084</v>
      </c>
      <c r="AA6" s="2">
        <v>45.49174308506806</v>
      </c>
      <c r="AB6" s="263">
        <v>0.008769378515986047</v>
      </c>
    </row>
    <row r="7" spans="1:28" ht="15">
      <c r="A7">
        <v>113</v>
      </c>
      <c r="C7" s="2">
        <v>0</v>
      </c>
      <c r="D7" s="263">
        <v>0</v>
      </c>
      <c r="E7" s="2">
        <v>6.454713647277725</v>
      </c>
      <c r="F7" s="263">
        <v>0.02018248629788619</v>
      </c>
      <c r="G7" s="2">
        <v>0</v>
      </c>
      <c r="H7" s="263">
        <v>0</v>
      </c>
      <c r="I7" s="2">
        <v>5.455110530771522</v>
      </c>
      <c r="J7" s="263">
        <v>0.04970811870313732</v>
      </c>
      <c r="K7" s="2">
        <v>5.984192374268201</v>
      </c>
      <c r="L7" s="263">
        <v>0.010690693660803463</v>
      </c>
      <c r="M7" s="2">
        <v>0</v>
      </c>
      <c r="N7" s="263">
        <v>0</v>
      </c>
      <c r="O7" s="2">
        <v>2.2494904167073004</v>
      </c>
      <c r="P7" s="263">
        <v>0.01783966195259321</v>
      </c>
      <c r="Q7" s="2">
        <v>2.0370973281772997</v>
      </c>
      <c r="R7" s="263">
        <v>0.04337722871484432</v>
      </c>
      <c r="S7" s="2">
        <v>0</v>
      </c>
      <c r="T7" s="263">
        <v>0</v>
      </c>
      <c r="U7" s="2">
        <v>41.53286581554405</v>
      </c>
      <c r="V7" s="263">
        <v>0.09359262021754344</v>
      </c>
      <c r="W7" s="2">
        <v>8.452419090368</v>
      </c>
      <c r="X7" s="263">
        <v>0.017378056171068548</v>
      </c>
      <c r="Y7" s="2">
        <v>0.615761375858</v>
      </c>
      <c r="Z7" s="263">
        <v>0.00043964287363052894</v>
      </c>
      <c r="AA7" s="2">
        <v>11.66223194527</v>
      </c>
      <c r="AB7" s="263">
        <v>0.002248111840385065</v>
      </c>
    </row>
    <row r="8" spans="1:28" ht="15">
      <c r="A8">
        <v>114</v>
      </c>
      <c r="C8" s="2">
        <v>0</v>
      </c>
      <c r="D8" s="263">
        <v>0</v>
      </c>
      <c r="E8" s="2">
        <v>0</v>
      </c>
      <c r="F8" s="263">
        <v>0</v>
      </c>
      <c r="G8" s="2">
        <v>0</v>
      </c>
      <c r="H8" s="263">
        <v>0</v>
      </c>
      <c r="I8" s="2">
        <v>0</v>
      </c>
      <c r="J8" s="263">
        <v>0</v>
      </c>
      <c r="K8" s="2">
        <v>0</v>
      </c>
      <c r="L8" s="263">
        <v>0</v>
      </c>
      <c r="M8" s="2">
        <v>0</v>
      </c>
      <c r="N8" s="263">
        <v>0</v>
      </c>
      <c r="O8" s="2">
        <v>0</v>
      </c>
      <c r="P8" s="263">
        <v>0</v>
      </c>
      <c r="Q8" s="2">
        <v>0</v>
      </c>
      <c r="R8" s="263">
        <v>0</v>
      </c>
      <c r="S8" s="2">
        <v>0</v>
      </c>
      <c r="T8" s="263">
        <v>0</v>
      </c>
      <c r="U8" s="2">
        <v>0</v>
      </c>
      <c r="V8" s="263">
        <v>0</v>
      </c>
      <c r="W8" s="2">
        <v>0</v>
      </c>
      <c r="X8" s="263">
        <v>0</v>
      </c>
      <c r="Y8" s="2">
        <v>0</v>
      </c>
      <c r="Z8" s="263">
        <v>0</v>
      </c>
      <c r="AA8" s="2">
        <v>0</v>
      </c>
      <c r="AB8" s="263">
        <v>0</v>
      </c>
    </row>
    <row r="9" spans="1:28" ht="15">
      <c r="A9">
        <v>115</v>
      </c>
      <c r="C9" s="2">
        <v>0</v>
      </c>
      <c r="D9" s="263">
        <v>0</v>
      </c>
      <c r="E9" s="2">
        <v>0</v>
      </c>
      <c r="F9" s="263">
        <v>0</v>
      </c>
      <c r="G9" s="2">
        <v>0</v>
      </c>
      <c r="H9" s="263">
        <v>0</v>
      </c>
      <c r="I9" s="2">
        <v>0</v>
      </c>
      <c r="J9" s="263">
        <v>0</v>
      </c>
      <c r="K9" s="2">
        <v>0</v>
      </c>
      <c r="L9" s="263">
        <v>0</v>
      </c>
      <c r="M9" s="2">
        <v>0</v>
      </c>
      <c r="N9" s="263">
        <v>0</v>
      </c>
      <c r="O9" s="2">
        <v>0</v>
      </c>
      <c r="P9" s="263">
        <v>0</v>
      </c>
      <c r="Q9" s="2">
        <v>0</v>
      </c>
      <c r="R9" s="263">
        <v>0</v>
      </c>
      <c r="S9" s="2">
        <v>0</v>
      </c>
      <c r="T9" s="263">
        <v>0</v>
      </c>
      <c r="U9" s="2">
        <v>0</v>
      </c>
      <c r="V9" s="263">
        <v>0</v>
      </c>
      <c r="W9" s="2">
        <v>0</v>
      </c>
      <c r="X9" s="263">
        <v>0</v>
      </c>
      <c r="Y9" s="2">
        <v>0</v>
      </c>
      <c r="Z9" s="263">
        <v>0</v>
      </c>
      <c r="AA9" s="2">
        <v>0</v>
      </c>
      <c r="AB9" s="263">
        <v>0</v>
      </c>
    </row>
    <row r="10" spans="1:28" ht="15">
      <c r="A10">
        <v>116</v>
      </c>
      <c r="C10" s="2">
        <v>46.05577493998589</v>
      </c>
      <c r="D10" s="263">
        <v>0.27841121078696823</v>
      </c>
      <c r="E10" s="2">
        <v>80.34345829223051</v>
      </c>
      <c r="F10" s="263">
        <v>0.2512165271330996</v>
      </c>
      <c r="G10" s="2">
        <v>84.03280702729333</v>
      </c>
      <c r="H10" s="263">
        <v>0.33870141616891136</v>
      </c>
      <c r="I10" s="2">
        <v>28.22933197802622</v>
      </c>
      <c r="J10" s="263">
        <v>0.2572316320555906</v>
      </c>
      <c r="K10" s="2">
        <v>96.35957239979476</v>
      </c>
      <c r="L10" s="263">
        <v>0.17214531308215072</v>
      </c>
      <c r="M10" s="2">
        <v>102.35104540854657</v>
      </c>
      <c r="N10" s="263">
        <v>0.1693519927947342</v>
      </c>
      <c r="O10" s="2">
        <v>33.30908051483282</v>
      </c>
      <c r="P10" s="263">
        <v>0.26415882100361315</v>
      </c>
      <c r="Q10" s="2">
        <v>11.847748130201229</v>
      </c>
      <c r="R10" s="263">
        <v>0.25228175074945575</v>
      </c>
      <c r="S10" s="2">
        <v>29.349695385347662</v>
      </c>
      <c r="T10" s="263">
        <v>0.3342261890656958</v>
      </c>
      <c r="U10" s="2">
        <v>63.090203628534</v>
      </c>
      <c r="V10" s="263">
        <v>0.14217120229259372</v>
      </c>
      <c r="W10" s="2">
        <v>67.10504833176196</v>
      </c>
      <c r="X10" s="263">
        <v>0.13796704668850693</v>
      </c>
      <c r="Y10" s="2">
        <v>61.38026883062093</v>
      </c>
      <c r="Z10" s="263">
        <v>0.04382444049094051</v>
      </c>
      <c r="AA10" s="2">
        <v>41.9017532065723</v>
      </c>
      <c r="AB10" s="263">
        <v>0.008077341280696607</v>
      </c>
    </row>
    <row r="11" spans="1:28" ht="15">
      <c r="A11">
        <v>117</v>
      </c>
      <c r="C11" s="2">
        <v>0</v>
      </c>
      <c r="D11" s="263">
        <v>0</v>
      </c>
      <c r="E11" s="2">
        <v>0</v>
      </c>
      <c r="F11" s="263">
        <v>0</v>
      </c>
      <c r="G11" s="2">
        <v>0</v>
      </c>
      <c r="H11" s="263">
        <v>0</v>
      </c>
      <c r="I11" s="2">
        <v>0</v>
      </c>
      <c r="J11" s="263">
        <v>0</v>
      </c>
      <c r="K11" s="2">
        <v>0</v>
      </c>
      <c r="L11" s="263">
        <v>0</v>
      </c>
      <c r="M11" s="2">
        <v>0</v>
      </c>
      <c r="N11" s="263">
        <v>0</v>
      </c>
      <c r="O11" s="2">
        <v>0</v>
      </c>
      <c r="P11" s="263">
        <v>0</v>
      </c>
      <c r="Q11" s="2">
        <v>0</v>
      </c>
      <c r="R11" s="263">
        <v>0</v>
      </c>
      <c r="S11" s="2">
        <v>0</v>
      </c>
      <c r="T11" s="263">
        <v>0</v>
      </c>
      <c r="U11" s="2">
        <v>0.30361715707000003</v>
      </c>
      <c r="V11" s="263">
        <v>0.0006841888878890627</v>
      </c>
      <c r="W11" s="2">
        <v>0</v>
      </c>
      <c r="X11" s="263">
        <v>0</v>
      </c>
      <c r="Y11" s="2">
        <v>0</v>
      </c>
      <c r="Z11" s="263">
        <v>0</v>
      </c>
      <c r="AA11" s="2">
        <v>0.19889978079</v>
      </c>
      <c r="AB11" s="263">
        <v>3.8341627429674714E-05</v>
      </c>
    </row>
    <row r="12" spans="1:28" ht="15">
      <c r="A12">
        <v>118</v>
      </c>
      <c r="C12" s="2">
        <v>0</v>
      </c>
      <c r="D12" s="263">
        <v>0</v>
      </c>
      <c r="E12" s="2">
        <v>0</v>
      </c>
      <c r="F12" s="263">
        <v>0</v>
      </c>
      <c r="G12" s="2">
        <v>0</v>
      </c>
      <c r="H12" s="263">
        <v>0</v>
      </c>
      <c r="I12" s="2">
        <v>0</v>
      </c>
      <c r="J12" s="263">
        <v>0</v>
      </c>
      <c r="K12" s="2">
        <v>0</v>
      </c>
      <c r="L12" s="263">
        <v>0</v>
      </c>
      <c r="M12" s="2">
        <v>0</v>
      </c>
      <c r="N12" s="263">
        <v>0</v>
      </c>
      <c r="O12" s="2">
        <v>0</v>
      </c>
      <c r="P12" s="263">
        <v>0</v>
      </c>
      <c r="Q12" s="2">
        <v>0</v>
      </c>
      <c r="R12" s="263">
        <v>0</v>
      </c>
      <c r="S12" s="2">
        <v>0</v>
      </c>
      <c r="T12" s="263">
        <v>0</v>
      </c>
      <c r="U12" s="2">
        <v>0</v>
      </c>
      <c r="V12" s="263">
        <v>0</v>
      </c>
      <c r="W12" s="2">
        <v>0</v>
      </c>
      <c r="X12" s="263">
        <v>0</v>
      </c>
      <c r="Y12" s="2">
        <v>0</v>
      </c>
      <c r="Z12" s="263">
        <v>0</v>
      </c>
      <c r="AA12" s="2">
        <v>0</v>
      </c>
      <c r="AB12" s="263">
        <v>0</v>
      </c>
    </row>
    <row r="13" spans="1:28" ht="15">
      <c r="A13">
        <v>121</v>
      </c>
      <c r="C13" s="2">
        <v>0.8246687242285999</v>
      </c>
      <c r="D13" s="263">
        <v>0.004985194979561434</v>
      </c>
      <c r="E13" s="2">
        <v>0.36596845271865</v>
      </c>
      <c r="F13" s="263">
        <v>0.0011443037888393195</v>
      </c>
      <c r="G13" s="2">
        <v>0.0858108971173</v>
      </c>
      <c r="H13" s="263">
        <v>0.00034586816035925554</v>
      </c>
      <c r="I13" s="2">
        <v>0.1865552851265</v>
      </c>
      <c r="J13" s="263">
        <v>0.0016999311389670699</v>
      </c>
      <c r="K13" s="2">
        <v>2.289267022325757</v>
      </c>
      <c r="L13" s="263">
        <v>0.004089750280873493</v>
      </c>
      <c r="M13" s="2">
        <v>0.97365540521275</v>
      </c>
      <c r="N13" s="263">
        <v>0.0016110288127489402</v>
      </c>
      <c r="O13" s="2">
        <v>0.7386913515961</v>
      </c>
      <c r="P13" s="263">
        <v>0.005858217444228079</v>
      </c>
      <c r="Q13" s="2">
        <v>0.23584345818699998</v>
      </c>
      <c r="R13" s="263">
        <v>0.005021967033765079</v>
      </c>
      <c r="S13" s="2">
        <v>0.0344414485125</v>
      </c>
      <c r="T13" s="263">
        <v>0.00039220966115996014</v>
      </c>
      <c r="U13" s="2">
        <v>2.0678879890812403</v>
      </c>
      <c r="V13" s="263">
        <v>0.00465990129537525</v>
      </c>
      <c r="W13" s="2">
        <v>0.467159511964</v>
      </c>
      <c r="X13" s="263">
        <v>0.0009604734636277846</v>
      </c>
      <c r="Y13" s="2">
        <v>3.3817750607132</v>
      </c>
      <c r="Z13" s="263">
        <v>0.0024145283610754937</v>
      </c>
      <c r="AA13" s="2">
        <v>19.365792962639432</v>
      </c>
      <c r="AB13" s="263">
        <v>0.0037331163247368883</v>
      </c>
    </row>
    <row r="14" spans="1:28" ht="15">
      <c r="A14">
        <v>122</v>
      </c>
      <c r="C14" s="2">
        <v>0</v>
      </c>
      <c r="D14" s="263">
        <v>0</v>
      </c>
      <c r="E14" s="2">
        <v>1.4491235341401</v>
      </c>
      <c r="F14" s="263">
        <v>0.004531094246769857</v>
      </c>
      <c r="G14" s="2">
        <v>2.6701882121643</v>
      </c>
      <c r="H14" s="263">
        <v>0.010762421974120652</v>
      </c>
      <c r="I14" s="2">
        <v>1.1664148507995</v>
      </c>
      <c r="J14" s="263">
        <v>0.01062861834486854</v>
      </c>
      <c r="K14" s="2">
        <v>7.839476955446256</v>
      </c>
      <c r="L14" s="263">
        <v>0.01400513909813153</v>
      </c>
      <c r="M14" s="2">
        <v>19.779664413575652</v>
      </c>
      <c r="N14" s="263">
        <v>0.03272781017408557</v>
      </c>
      <c r="O14" s="2">
        <v>1.3958407723919999</v>
      </c>
      <c r="P14" s="263">
        <v>0.011069763771463088</v>
      </c>
      <c r="Q14" s="2">
        <v>0</v>
      </c>
      <c r="R14" s="263">
        <v>0</v>
      </c>
      <c r="S14" s="2">
        <v>0.420478998966</v>
      </c>
      <c r="T14" s="263">
        <v>0.0047882981939473416</v>
      </c>
      <c r="U14" s="2">
        <v>1.287504515820628</v>
      </c>
      <c r="V14" s="263">
        <v>0.0029013389471543192</v>
      </c>
      <c r="W14" s="2">
        <v>9.486302432997032</v>
      </c>
      <c r="X14" s="263">
        <v>0.01950370595374599</v>
      </c>
      <c r="Y14" s="2">
        <v>6.293347487248193</v>
      </c>
      <c r="Z14" s="263">
        <v>0.0044933402492060796</v>
      </c>
      <c r="AA14" s="2">
        <v>38.20714891509359</v>
      </c>
      <c r="AB14" s="263">
        <v>0.007365137674029403</v>
      </c>
    </row>
    <row r="15" spans="1:28" ht="15">
      <c r="A15">
        <v>123</v>
      </c>
      <c r="C15" s="2">
        <v>0</v>
      </c>
      <c r="D15" s="263">
        <v>0</v>
      </c>
      <c r="E15" s="2">
        <v>0</v>
      </c>
      <c r="F15" s="263">
        <v>0</v>
      </c>
      <c r="G15" s="2">
        <v>0</v>
      </c>
      <c r="H15" s="263">
        <v>0</v>
      </c>
      <c r="I15" s="2">
        <v>0</v>
      </c>
      <c r="J15" s="263">
        <v>0</v>
      </c>
      <c r="K15" s="2">
        <v>0</v>
      </c>
      <c r="L15" s="263">
        <v>0</v>
      </c>
      <c r="M15" s="2">
        <v>0</v>
      </c>
      <c r="N15" s="263">
        <v>0</v>
      </c>
      <c r="O15" s="2">
        <v>0</v>
      </c>
      <c r="P15" s="263">
        <v>0</v>
      </c>
      <c r="Q15" s="2">
        <v>0</v>
      </c>
      <c r="R15" s="263">
        <v>0</v>
      </c>
      <c r="S15" s="2">
        <v>0</v>
      </c>
      <c r="T15" s="263">
        <v>0</v>
      </c>
      <c r="U15" s="2">
        <v>0</v>
      </c>
      <c r="V15" s="263">
        <v>0</v>
      </c>
      <c r="W15" s="2">
        <v>0</v>
      </c>
      <c r="X15" s="263">
        <v>0</v>
      </c>
      <c r="Y15" s="2">
        <v>0</v>
      </c>
      <c r="Z15" s="263">
        <v>0</v>
      </c>
      <c r="AA15" s="2">
        <v>0</v>
      </c>
      <c r="AB15" s="263">
        <v>0</v>
      </c>
    </row>
    <row r="16" spans="1:28" ht="15">
      <c r="A16">
        <v>125</v>
      </c>
      <c r="C16" s="2">
        <v>0</v>
      </c>
      <c r="D16" s="263">
        <v>0</v>
      </c>
      <c r="E16" s="2">
        <v>0</v>
      </c>
      <c r="F16" s="263">
        <v>0</v>
      </c>
      <c r="G16" s="2">
        <v>0</v>
      </c>
      <c r="H16" s="263">
        <v>0</v>
      </c>
      <c r="I16" s="2">
        <v>0</v>
      </c>
      <c r="J16" s="263">
        <v>0</v>
      </c>
      <c r="K16" s="2">
        <v>0</v>
      </c>
      <c r="L16" s="263">
        <v>0</v>
      </c>
      <c r="M16" s="2">
        <v>0</v>
      </c>
      <c r="N16" s="263">
        <v>0</v>
      </c>
      <c r="O16" s="2">
        <v>0</v>
      </c>
      <c r="P16" s="263">
        <v>0</v>
      </c>
      <c r="Q16" s="2">
        <v>0</v>
      </c>
      <c r="R16" s="263">
        <v>0</v>
      </c>
      <c r="S16" s="2">
        <v>0</v>
      </c>
      <c r="T16" s="263">
        <v>0</v>
      </c>
      <c r="U16" s="2">
        <v>0</v>
      </c>
      <c r="V16" s="263">
        <v>0</v>
      </c>
      <c r="W16" s="2">
        <v>0</v>
      </c>
      <c r="X16" s="263">
        <v>0</v>
      </c>
      <c r="Y16" s="2">
        <v>0</v>
      </c>
      <c r="Z16" s="263">
        <v>0</v>
      </c>
      <c r="AA16" s="2">
        <v>0</v>
      </c>
      <c r="AB16" s="263">
        <v>0</v>
      </c>
    </row>
    <row r="17" spans="1:28" ht="15">
      <c r="A17">
        <v>126</v>
      </c>
      <c r="C17" s="2">
        <v>0</v>
      </c>
      <c r="D17" s="263">
        <v>0</v>
      </c>
      <c r="E17" s="2">
        <v>0</v>
      </c>
      <c r="F17" s="263">
        <v>0</v>
      </c>
      <c r="G17" s="2">
        <v>0</v>
      </c>
      <c r="H17" s="263">
        <v>0</v>
      </c>
      <c r="I17" s="2">
        <v>0</v>
      </c>
      <c r="J17" s="263">
        <v>0</v>
      </c>
      <c r="K17" s="2">
        <v>0</v>
      </c>
      <c r="L17" s="263">
        <v>0</v>
      </c>
      <c r="M17" s="2">
        <v>0</v>
      </c>
      <c r="N17" s="263">
        <v>0</v>
      </c>
      <c r="O17" s="2">
        <v>0</v>
      </c>
      <c r="P17" s="263">
        <v>0</v>
      </c>
      <c r="Q17" s="2">
        <v>0</v>
      </c>
      <c r="R17" s="263">
        <v>0</v>
      </c>
      <c r="S17" s="2">
        <v>0</v>
      </c>
      <c r="T17" s="263">
        <v>0</v>
      </c>
      <c r="U17" s="2">
        <v>0</v>
      </c>
      <c r="V17" s="263">
        <v>0</v>
      </c>
      <c r="W17" s="2">
        <v>0</v>
      </c>
      <c r="X17" s="263">
        <v>0</v>
      </c>
      <c r="Y17" s="2">
        <v>0</v>
      </c>
      <c r="Z17" s="263">
        <v>0</v>
      </c>
      <c r="AA17" s="2">
        <v>0</v>
      </c>
      <c r="AB17" s="263">
        <v>0</v>
      </c>
    </row>
    <row r="18" spans="1:28" ht="15">
      <c r="A18">
        <v>201</v>
      </c>
      <c r="C18" s="2">
        <v>0</v>
      </c>
      <c r="D18" s="263">
        <v>0</v>
      </c>
      <c r="E18" s="2">
        <v>0</v>
      </c>
      <c r="F18" s="263">
        <v>0</v>
      </c>
      <c r="G18" s="2">
        <v>0</v>
      </c>
      <c r="H18" s="263">
        <v>0</v>
      </c>
      <c r="I18" s="2">
        <v>0</v>
      </c>
      <c r="J18" s="263">
        <v>0</v>
      </c>
      <c r="K18" s="2">
        <v>0</v>
      </c>
      <c r="L18" s="263">
        <v>0</v>
      </c>
      <c r="M18" s="2">
        <v>0</v>
      </c>
      <c r="N18" s="263">
        <v>0</v>
      </c>
      <c r="O18" s="2">
        <v>0</v>
      </c>
      <c r="P18" s="263">
        <v>0</v>
      </c>
      <c r="Q18" s="2">
        <v>0</v>
      </c>
      <c r="R18" s="263">
        <v>0</v>
      </c>
      <c r="S18" s="2">
        <v>0</v>
      </c>
      <c r="T18" s="263">
        <v>0</v>
      </c>
      <c r="U18" s="2">
        <v>0.44852585443500004</v>
      </c>
      <c r="V18" s="263">
        <v>0.0010107347308591747</v>
      </c>
      <c r="W18" s="2">
        <v>1.46324816235</v>
      </c>
      <c r="X18" s="263">
        <v>0.0030084178843555226</v>
      </c>
      <c r="Y18" s="2">
        <v>1.9055715249199998</v>
      </c>
      <c r="Z18" s="263">
        <v>0.00136054480513168</v>
      </c>
      <c r="AA18" s="2">
        <v>0</v>
      </c>
      <c r="AB18" s="263">
        <v>0</v>
      </c>
    </row>
    <row r="19" spans="1:28" ht="15">
      <c r="A19">
        <v>202</v>
      </c>
      <c r="C19" s="2">
        <v>0</v>
      </c>
      <c r="D19" s="263">
        <v>0</v>
      </c>
      <c r="E19" s="2">
        <v>0</v>
      </c>
      <c r="F19" s="263">
        <v>0</v>
      </c>
      <c r="G19" s="2">
        <v>0</v>
      </c>
      <c r="H19" s="263">
        <v>0</v>
      </c>
      <c r="I19" s="2">
        <v>0</v>
      </c>
      <c r="J19" s="263">
        <v>0</v>
      </c>
      <c r="K19" s="2">
        <v>0</v>
      </c>
      <c r="L19" s="263">
        <v>0</v>
      </c>
      <c r="M19" s="2">
        <v>0</v>
      </c>
      <c r="N19" s="263">
        <v>0</v>
      </c>
      <c r="O19" s="2">
        <v>0</v>
      </c>
      <c r="P19" s="263">
        <v>0</v>
      </c>
      <c r="Q19" s="2">
        <v>0</v>
      </c>
      <c r="R19" s="263">
        <v>0</v>
      </c>
      <c r="S19" s="2">
        <v>0</v>
      </c>
      <c r="T19" s="263">
        <v>0</v>
      </c>
      <c r="U19" s="2">
        <v>0</v>
      </c>
      <c r="V19" s="263">
        <v>0</v>
      </c>
      <c r="W19" s="2">
        <v>0.132817770608</v>
      </c>
      <c r="X19" s="263">
        <v>0.0002730714903585585</v>
      </c>
      <c r="Y19" s="2">
        <v>0.2108768406881</v>
      </c>
      <c r="Z19" s="263">
        <v>0.00015056238318465658</v>
      </c>
      <c r="AA19" s="2">
        <v>0</v>
      </c>
      <c r="AB19" s="263">
        <v>0</v>
      </c>
    </row>
    <row r="20" spans="1:28" ht="15">
      <c r="A20">
        <v>203</v>
      </c>
      <c r="C20" s="2">
        <v>0</v>
      </c>
      <c r="D20" s="263">
        <v>0</v>
      </c>
      <c r="E20" s="2">
        <v>0</v>
      </c>
      <c r="F20" s="263">
        <v>0</v>
      </c>
      <c r="G20" s="2">
        <v>0</v>
      </c>
      <c r="H20" s="263">
        <v>0</v>
      </c>
      <c r="I20" s="2">
        <v>0</v>
      </c>
      <c r="J20" s="263">
        <v>0</v>
      </c>
      <c r="K20" s="2">
        <v>0</v>
      </c>
      <c r="L20" s="263">
        <v>0</v>
      </c>
      <c r="M20" s="2">
        <v>0</v>
      </c>
      <c r="N20" s="263">
        <v>0</v>
      </c>
      <c r="O20" s="2">
        <v>0</v>
      </c>
      <c r="P20" s="263">
        <v>0</v>
      </c>
      <c r="Q20" s="2">
        <v>0</v>
      </c>
      <c r="R20" s="263">
        <v>0</v>
      </c>
      <c r="S20" s="2">
        <v>0</v>
      </c>
      <c r="T20" s="263">
        <v>0</v>
      </c>
      <c r="U20" s="2">
        <v>0</v>
      </c>
      <c r="V20" s="263">
        <v>0</v>
      </c>
      <c r="W20" s="2">
        <v>0</v>
      </c>
      <c r="X20" s="263">
        <v>0</v>
      </c>
      <c r="Y20" s="2">
        <v>0</v>
      </c>
      <c r="Z20" s="263">
        <v>0</v>
      </c>
      <c r="AA20" s="2">
        <v>0</v>
      </c>
      <c r="AB20" s="263">
        <v>0</v>
      </c>
    </row>
    <row r="21" spans="1:28" ht="15">
      <c r="A21" t="s">
        <v>167</v>
      </c>
      <c r="C21" s="253">
        <v>165.4235646969919</v>
      </c>
      <c r="D21" s="253"/>
      <c r="E21" s="253">
        <v>319.81756618131624</v>
      </c>
      <c r="F21" s="253"/>
      <c r="G21" s="253">
        <v>248.10291016139692</v>
      </c>
      <c r="H21" s="253"/>
      <c r="I21" s="253">
        <v>109.74284831317149</v>
      </c>
      <c r="J21" s="253"/>
      <c r="K21" s="253">
        <v>559.7571648890046</v>
      </c>
      <c r="L21" s="253"/>
      <c r="M21" s="253">
        <v>604.3687099247943</v>
      </c>
      <c r="N21" s="253"/>
      <c r="O21" s="253">
        <v>126.09490150009877</v>
      </c>
      <c r="P21" s="253"/>
      <c r="Q21" s="253">
        <v>46.96236685770973</v>
      </c>
      <c r="R21" s="253"/>
      <c r="S21" s="253">
        <v>87.81387080226277</v>
      </c>
      <c r="T21" s="253"/>
      <c r="U21" s="253">
        <v>443.76218679428456</v>
      </c>
      <c r="V21" s="253"/>
      <c r="W21" s="253">
        <v>486.3846109808192</v>
      </c>
      <c r="X21" s="253"/>
      <c r="Y21" s="253">
        <v>1400.5944660790274</v>
      </c>
      <c r="Z21" s="253"/>
      <c r="AA21" s="253">
        <v>5187.567511442157</v>
      </c>
      <c r="AB21" s="253"/>
    </row>
    <row r="22" spans="1:28" ht="15">
      <c r="A22" t="s">
        <v>202</v>
      </c>
      <c r="C22" s="253">
        <v>100.71620891648452</v>
      </c>
      <c r="D22" s="253"/>
      <c r="E22" s="253">
        <v>186.76705511146463</v>
      </c>
      <c r="F22" s="253"/>
      <c r="G22" s="253">
        <v>177.36006462625036</v>
      </c>
      <c r="H22" s="253"/>
      <c r="I22" s="253">
        <v>71.90048468730087</v>
      </c>
      <c r="J22" s="253"/>
      <c r="K22" s="253">
        <v>222.8100728533316</v>
      </c>
      <c r="L22" s="253"/>
      <c r="M22" s="253">
        <v>212.41035679710765</v>
      </c>
      <c r="N22" s="253"/>
      <c r="O22" s="253">
        <v>82.21297193139266</v>
      </c>
      <c r="P22" s="253"/>
      <c r="Q22" s="253">
        <v>30.285303656908837</v>
      </c>
      <c r="R22" s="253"/>
      <c r="S22" s="253">
        <v>63.33770258014995</v>
      </c>
      <c r="T22" s="253"/>
      <c r="U22" s="253">
        <v>179.06169690082655</v>
      </c>
      <c r="V22" s="253"/>
      <c r="W22" s="253">
        <v>155.16601274843336</v>
      </c>
      <c r="X22" s="253"/>
      <c r="Y22" s="253">
        <v>170.07739350980634</v>
      </c>
      <c r="Z22" s="253"/>
      <c r="AA22" s="253">
        <v>198.54716117321234</v>
      </c>
      <c r="AB22" s="253"/>
    </row>
    <row r="23" spans="1:28" ht="15">
      <c r="A23" t="s">
        <v>203</v>
      </c>
      <c r="C23" s="253">
        <v>64.70735578050738</v>
      </c>
      <c r="D23" s="253"/>
      <c r="E23" s="253">
        <v>133.0505110698516</v>
      </c>
      <c r="F23" s="253"/>
      <c r="G23" s="253">
        <v>70.74284553514654</v>
      </c>
      <c r="H23" s="253"/>
      <c r="I23" s="253">
        <v>37.84236362587061</v>
      </c>
      <c r="J23" s="253"/>
      <c r="K23" s="253">
        <v>336.94709203567305</v>
      </c>
      <c r="L23" s="253"/>
      <c r="M23" s="253">
        <v>391.9583531276866</v>
      </c>
      <c r="N23" s="253"/>
      <c r="O23" s="253">
        <v>43.88192956870612</v>
      </c>
      <c r="P23" s="253"/>
      <c r="Q23" s="253">
        <v>16.6770632008009</v>
      </c>
      <c r="R23" s="253"/>
      <c r="S23" s="253">
        <v>24.47616822211283</v>
      </c>
      <c r="T23" s="253"/>
      <c r="U23" s="253">
        <v>264.7004898934581</v>
      </c>
      <c r="V23" s="253"/>
      <c r="W23" s="253">
        <v>331.2185982323859</v>
      </c>
      <c r="X23" s="253"/>
      <c r="Y23" s="253">
        <v>1230.5170725692208</v>
      </c>
      <c r="Z23" s="253"/>
      <c r="AA23" s="253">
        <v>4989.020350268944</v>
      </c>
      <c r="AB23" s="253"/>
    </row>
    <row r="24" spans="1:28" ht="15">
      <c r="A24" t="s">
        <v>204</v>
      </c>
      <c r="C24" s="262">
        <f>C23/C21</f>
        <v>0.39116165764552674</v>
      </c>
      <c r="D24" s="262"/>
      <c r="E24" s="262">
        <f>E23/E21</f>
        <v>0.41602002247250053</v>
      </c>
      <c r="F24" s="262"/>
      <c r="G24" s="262">
        <f>G23/G21</f>
        <v>0.2851350896655207</v>
      </c>
      <c r="H24" s="262"/>
      <c r="I24" s="262">
        <f>I23/I21</f>
        <v>0.34482760569399873</v>
      </c>
      <c r="J24" s="262"/>
      <c r="K24" s="262">
        <f>K23/K21</f>
        <v>0.6019522628218381</v>
      </c>
      <c r="L24" s="262"/>
      <c r="M24" s="262">
        <f>M23/M21</f>
        <v>0.6485417704309355</v>
      </c>
      <c r="N24" s="262"/>
      <c r="O24" s="262">
        <f>O23/O21</f>
        <v>0.3480071679874523</v>
      </c>
      <c r="P24" s="262"/>
      <c r="Q24" s="262">
        <f>Q23/Q21</f>
        <v>0.35511547472320504</v>
      </c>
      <c r="R24" s="262"/>
      <c r="S24" s="262">
        <f>S23/S21</f>
        <v>0.2787278137098374</v>
      </c>
      <c r="T24" s="262"/>
      <c r="U24" s="262">
        <f>U23/U21</f>
        <v>0.5964917646671091</v>
      </c>
      <c r="V24" s="262"/>
      <c r="W24" s="262">
        <f>W23/W21</f>
        <v>0.6809808344151078</v>
      </c>
      <c r="X24" s="262"/>
      <c r="Y24" s="262">
        <f>Y23/Y21</f>
        <v>0.8785677099053952</v>
      </c>
      <c r="Z24" s="262"/>
      <c r="AA24" s="262">
        <f>AA23/AA21</f>
        <v>0.9617263465515812</v>
      </c>
      <c r="AB24" s="262"/>
    </row>
    <row r="25" spans="1:28" ht="15">
      <c r="A25" t="s">
        <v>183</v>
      </c>
      <c r="C25" s="262">
        <f>C22/C21</f>
        <v>0.6088383423544733</v>
      </c>
      <c r="D25" s="262"/>
      <c r="E25" s="262">
        <f>E22/E21</f>
        <v>0.5839799775274994</v>
      </c>
      <c r="F25" s="262"/>
      <c r="G25" s="262">
        <f>G22/G21</f>
        <v>0.7148649103344792</v>
      </c>
      <c r="H25" s="262"/>
      <c r="I25" s="262">
        <f>I22/I21</f>
        <v>0.6551723943060013</v>
      </c>
      <c r="J25" s="262"/>
      <c r="K25" s="262">
        <f>K22/K21</f>
        <v>0.39804773717816205</v>
      </c>
      <c r="L25" s="262"/>
      <c r="M25" s="262">
        <f>M22/M21</f>
        <v>0.3514582295690644</v>
      </c>
      <c r="N25" s="262"/>
      <c r="O25" s="262">
        <f>O22/O21</f>
        <v>0.6519928320125478</v>
      </c>
      <c r="P25" s="262"/>
      <c r="Q25" s="262">
        <f>Q22/Q21</f>
        <v>0.6448845252767951</v>
      </c>
      <c r="R25" s="262"/>
      <c r="S25" s="262">
        <f>S22/S21</f>
        <v>0.7212721862901627</v>
      </c>
      <c r="T25" s="262"/>
      <c r="U25" s="262">
        <f>U22/U21</f>
        <v>0.4035082353328911</v>
      </c>
      <c r="V25" s="262"/>
      <c r="W25" s="262">
        <f>W22/W21</f>
        <v>0.31901916558489224</v>
      </c>
      <c r="X25" s="262"/>
      <c r="Y25" s="262">
        <f>Y22/Y21</f>
        <v>0.12143229009460463</v>
      </c>
      <c r="Z25" s="262"/>
      <c r="AA25" s="262">
        <f>AA22/AA21</f>
        <v>0.038273653448418585</v>
      </c>
      <c r="AB25" s="262"/>
    </row>
  </sheetData>
  <sheetProtection/>
  <mergeCells count="78">
    <mergeCell ref="AA1:AB1"/>
    <mergeCell ref="O1:P1"/>
    <mergeCell ref="Q1:R1"/>
    <mergeCell ref="S1:T1"/>
    <mergeCell ref="U1:V1"/>
    <mergeCell ref="W1:X1"/>
    <mergeCell ref="Y1:Z1"/>
    <mergeCell ref="Y24:Z24"/>
    <mergeCell ref="Y25:Z25"/>
    <mergeCell ref="AA24:AB24"/>
    <mergeCell ref="AA25:AB25"/>
    <mergeCell ref="C1:D1"/>
    <mergeCell ref="E1:F1"/>
    <mergeCell ref="G1:H1"/>
    <mergeCell ref="I1:J1"/>
    <mergeCell ref="K1:L1"/>
    <mergeCell ref="M1:N1"/>
    <mergeCell ref="S24:T24"/>
    <mergeCell ref="S25:T25"/>
    <mergeCell ref="U24:V24"/>
    <mergeCell ref="U25:V25"/>
    <mergeCell ref="W24:X24"/>
    <mergeCell ref="W25:X25"/>
    <mergeCell ref="K25:L25"/>
    <mergeCell ref="M24:N24"/>
    <mergeCell ref="M25:N25"/>
    <mergeCell ref="O24:P24"/>
    <mergeCell ref="O25:P25"/>
    <mergeCell ref="Q24:R24"/>
    <mergeCell ref="Q25:R25"/>
    <mergeCell ref="AA23:AB23"/>
    <mergeCell ref="C24:D24"/>
    <mergeCell ref="C25:D25"/>
    <mergeCell ref="E24:F24"/>
    <mergeCell ref="E25:F25"/>
    <mergeCell ref="G24:H24"/>
    <mergeCell ref="G25:H25"/>
    <mergeCell ref="I24:J24"/>
    <mergeCell ref="I25:J25"/>
    <mergeCell ref="K24:L24"/>
    <mergeCell ref="O23:P23"/>
    <mergeCell ref="Q23:R23"/>
    <mergeCell ref="S23:T23"/>
    <mergeCell ref="U23:V23"/>
    <mergeCell ref="W23:X23"/>
    <mergeCell ref="Y23:Z23"/>
    <mergeCell ref="U22:V22"/>
    <mergeCell ref="W22:X22"/>
    <mergeCell ref="Y22:Z22"/>
    <mergeCell ref="AA22:AB22"/>
    <mergeCell ref="C23:D23"/>
    <mergeCell ref="E23:F23"/>
    <mergeCell ref="G23:H23"/>
    <mergeCell ref="I23:J23"/>
    <mergeCell ref="K23:L23"/>
    <mergeCell ref="M23:N23"/>
    <mergeCell ref="AA21:AB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O21:P21"/>
    <mergeCell ref="Q21:R21"/>
    <mergeCell ref="S21:T21"/>
    <mergeCell ref="U21:V21"/>
    <mergeCell ref="W21:X21"/>
    <mergeCell ref="Y21:Z21"/>
    <mergeCell ref="C21:D21"/>
    <mergeCell ref="E21:F21"/>
    <mergeCell ref="G21:H21"/>
    <mergeCell ref="I21:J21"/>
    <mergeCell ref="K21:L21"/>
    <mergeCell ref="M21:N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D24" sqref="D24:E24"/>
    </sheetView>
  </sheetViews>
  <sheetFormatPr defaultColWidth="9.140625" defaultRowHeight="15"/>
  <sheetData>
    <row r="1" spans="3:23" ht="15">
      <c r="C1" s="121" t="s">
        <v>207</v>
      </c>
      <c r="D1" s="254" t="s">
        <v>129</v>
      </c>
      <c r="E1" s="254"/>
      <c r="F1" s="254" t="s">
        <v>130</v>
      </c>
      <c r="G1" s="254"/>
      <c r="H1" s="254" t="s">
        <v>131</v>
      </c>
      <c r="I1" s="254"/>
      <c r="J1" s="254" t="s">
        <v>132</v>
      </c>
      <c r="K1" s="254"/>
      <c r="L1" s="254" t="s">
        <v>133</v>
      </c>
      <c r="M1" s="254"/>
      <c r="N1" s="254" t="s">
        <v>134</v>
      </c>
      <c r="O1" s="254"/>
      <c r="P1" s="254" t="s">
        <v>135</v>
      </c>
      <c r="Q1" s="254"/>
      <c r="R1" s="254" t="s">
        <v>136</v>
      </c>
      <c r="S1" s="254"/>
      <c r="T1" s="254" t="s">
        <v>137</v>
      </c>
      <c r="U1" s="254"/>
      <c r="V1" s="254" t="s">
        <v>138</v>
      </c>
      <c r="W1" s="254"/>
    </row>
    <row r="2" spans="4:23" ht="15">
      <c r="D2" t="s">
        <v>165</v>
      </c>
      <c r="E2" t="s">
        <v>5</v>
      </c>
      <c r="F2" t="s">
        <v>165</v>
      </c>
      <c r="G2" t="s">
        <v>5</v>
      </c>
      <c r="H2" t="s">
        <v>165</v>
      </c>
      <c r="I2" t="s">
        <v>5</v>
      </c>
      <c r="J2" t="s">
        <v>165</v>
      </c>
      <c r="K2" t="s">
        <v>5</v>
      </c>
      <c r="L2" t="s">
        <v>165</v>
      </c>
      <c r="M2" t="s">
        <v>5</v>
      </c>
      <c r="N2" t="s">
        <v>165</v>
      </c>
      <c r="O2" t="s">
        <v>5</v>
      </c>
      <c r="P2" t="s">
        <v>165</v>
      </c>
      <c r="Q2" t="s">
        <v>5</v>
      </c>
      <c r="R2" t="s">
        <v>165</v>
      </c>
      <c r="S2" t="s">
        <v>5</v>
      </c>
      <c r="T2" t="s">
        <v>165</v>
      </c>
      <c r="U2" t="s">
        <v>5</v>
      </c>
      <c r="V2" t="s">
        <v>165</v>
      </c>
      <c r="W2" t="s">
        <v>5</v>
      </c>
    </row>
    <row r="4" spans="1:23" ht="15">
      <c r="A4">
        <v>2</v>
      </c>
      <c r="D4" s="2">
        <v>33.73704308707067</v>
      </c>
      <c r="E4" s="263">
        <v>0.25632430819352275</v>
      </c>
      <c r="F4" s="2">
        <v>118.39256248232321</v>
      </c>
      <c r="G4" s="263">
        <v>0.46762074495586725</v>
      </c>
      <c r="H4" s="2">
        <v>179.07983113402506</v>
      </c>
      <c r="I4" s="263">
        <v>0.5068549599373138</v>
      </c>
      <c r="J4" s="2">
        <v>134.84608032243833</v>
      </c>
      <c r="K4" s="263">
        <v>0.4820825085127199</v>
      </c>
      <c r="L4" s="2">
        <v>310.6304160661318</v>
      </c>
      <c r="M4" s="263">
        <v>0.505751148358748</v>
      </c>
      <c r="N4" s="2">
        <v>253.36892904821352</v>
      </c>
      <c r="O4" s="263">
        <v>0.6961544833836134</v>
      </c>
      <c r="P4" s="2">
        <v>80.80346948522356</v>
      </c>
      <c r="Q4" s="263">
        <v>0.36224427451361135</v>
      </c>
      <c r="R4" s="2">
        <v>282.7947590943284</v>
      </c>
      <c r="S4" s="263">
        <v>0.5707557929334294</v>
      </c>
      <c r="T4" s="2">
        <v>971.931373865024</v>
      </c>
      <c r="U4" s="263">
        <v>0.8493449562347775</v>
      </c>
      <c r="V4" s="2">
        <v>613.0394277696382</v>
      </c>
      <c r="W4" s="263">
        <v>0.5927335018934984</v>
      </c>
    </row>
    <row r="5" spans="1:23" ht="15">
      <c r="A5">
        <v>111</v>
      </c>
      <c r="D5" s="2">
        <v>36.396196067584896</v>
      </c>
      <c r="E5" s="263">
        <v>0.2765277844244397</v>
      </c>
      <c r="F5" s="2">
        <v>31.908833551740837</v>
      </c>
      <c r="G5" s="263">
        <v>0.12603184020419914</v>
      </c>
      <c r="H5" s="2">
        <v>54.70947379228597</v>
      </c>
      <c r="I5" s="263">
        <v>0.15484584708161467</v>
      </c>
      <c r="J5" s="2">
        <v>36.02427779202212</v>
      </c>
      <c r="K5" s="263">
        <v>0.12878886923380065</v>
      </c>
      <c r="L5" s="2">
        <v>95.67084008191469</v>
      </c>
      <c r="M5" s="263">
        <v>0.1557659351219921</v>
      </c>
      <c r="N5" s="2">
        <v>25.841984100434367</v>
      </c>
      <c r="O5" s="263">
        <v>0.07100323294819674</v>
      </c>
      <c r="P5" s="2">
        <v>32.047084104685304</v>
      </c>
      <c r="Q5" s="263">
        <v>0.14366799848738324</v>
      </c>
      <c r="R5" s="2">
        <v>63.34222364157302</v>
      </c>
      <c r="S5" s="263">
        <v>0.12784162336139168</v>
      </c>
      <c r="T5" s="2">
        <v>37.87467537574306</v>
      </c>
      <c r="U5" s="263">
        <v>0.033097670642623256</v>
      </c>
      <c r="V5" s="2">
        <v>111.87241242330735</v>
      </c>
      <c r="W5" s="263">
        <v>0.10816682219313663</v>
      </c>
    </row>
    <row r="6" spans="1:23" ht="15">
      <c r="A6">
        <v>112</v>
      </c>
      <c r="D6" s="2">
        <v>15.20707517358</v>
      </c>
      <c r="E6" s="263">
        <v>0.11553896449830335</v>
      </c>
      <c r="F6" s="2">
        <v>30.94056548664656</v>
      </c>
      <c r="G6" s="263">
        <v>0.12220742569349906</v>
      </c>
      <c r="H6" s="2">
        <v>30.10147533028394</v>
      </c>
      <c r="I6" s="263">
        <v>0.08519709883558332</v>
      </c>
      <c r="J6" s="2">
        <v>34.7517280498773</v>
      </c>
      <c r="K6" s="263">
        <v>0.12423943056688891</v>
      </c>
      <c r="L6" s="2">
        <v>50.4839171724152</v>
      </c>
      <c r="M6" s="263">
        <v>0.0821951031291192</v>
      </c>
      <c r="N6" s="2">
        <v>17.6442998123335</v>
      </c>
      <c r="O6" s="263">
        <v>0.048479339856953234</v>
      </c>
      <c r="P6" s="2">
        <v>25.717852169371973</v>
      </c>
      <c r="Q6" s="263">
        <v>0.11529386993520235</v>
      </c>
      <c r="R6" s="2">
        <v>38.96566108674249</v>
      </c>
      <c r="S6" s="263">
        <v>0.07864317168381717</v>
      </c>
      <c r="T6" s="2">
        <v>43.038293240559575</v>
      </c>
      <c r="U6" s="263">
        <v>0.037610018846761746</v>
      </c>
      <c r="V6" s="2">
        <v>84.7800484538902</v>
      </c>
      <c r="W6" s="263">
        <v>0.0819718483582723</v>
      </c>
    </row>
    <row r="7" spans="1:23" ht="15">
      <c r="A7">
        <v>113</v>
      </c>
      <c r="D7" s="2">
        <v>5.15145425822</v>
      </c>
      <c r="E7" s="263">
        <v>0.03913926142018246</v>
      </c>
      <c r="F7" s="2">
        <v>1.4789004839924398</v>
      </c>
      <c r="G7" s="263">
        <v>0.005841283705160047</v>
      </c>
      <c r="H7" s="2">
        <v>0.4890994340339</v>
      </c>
      <c r="I7" s="263">
        <v>0.0013843126413106937</v>
      </c>
      <c r="J7" s="2">
        <v>2.94457828148</v>
      </c>
      <c r="K7" s="263">
        <v>0.010527037056276549</v>
      </c>
      <c r="L7" s="2">
        <v>0</v>
      </c>
      <c r="M7" s="263">
        <v>0</v>
      </c>
      <c r="N7" s="2">
        <v>0</v>
      </c>
      <c r="O7" s="263">
        <v>0</v>
      </c>
      <c r="P7" s="2">
        <v>12.7240102793</v>
      </c>
      <c r="Q7" s="263">
        <v>0.05704210353704727</v>
      </c>
      <c r="R7" s="2">
        <v>0.12480084456697998</v>
      </c>
      <c r="S7" s="263">
        <v>0.0002518816304365412</v>
      </c>
      <c r="T7" s="2">
        <v>0</v>
      </c>
      <c r="U7" s="263">
        <v>0</v>
      </c>
      <c r="V7" s="2">
        <v>0</v>
      </c>
      <c r="W7" s="263">
        <v>0</v>
      </c>
    </row>
    <row r="8" spans="1:23" ht="15">
      <c r="A8">
        <v>114</v>
      </c>
      <c r="D8" s="2">
        <v>0</v>
      </c>
      <c r="E8" s="263">
        <v>0</v>
      </c>
      <c r="F8" s="2">
        <v>0</v>
      </c>
      <c r="G8" s="263">
        <v>0</v>
      </c>
      <c r="H8" s="2">
        <v>0</v>
      </c>
      <c r="I8" s="263">
        <v>0</v>
      </c>
      <c r="J8" s="2">
        <v>0</v>
      </c>
      <c r="K8" s="263">
        <v>0</v>
      </c>
      <c r="L8" s="2">
        <v>0</v>
      </c>
      <c r="M8" s="263">
        <v>0</v>
      </c>
      <c r="N8" s="2">
        <v>0</v>
      </c>
      <c r="O8" s="263">
        <v>0</v>
      </c>
      <c r="P8" s="2">
        <v>0</v>
      </c>
      <c r="Q8" s="263">
        <v>0</v>
      </c>
      <c r="R8" s="2">
        <v>0</v>
      </c>
      <c r="S8" s="263">
        <v>0</v>
      </c>
      <c r="T8" s="2">
        <v>0</v>
      </c>
      <c r="U8" s="263">
        <v>0</v>
      </c>
      <c r="V8" s="2">
        <v>0</v>
      </c>
      <c r="W8" s="263">
        <v>0</v>
      </c>
    </row>
    <row r="9" spans="1:23" ht="15">
      <c r="A9">
        <v>115</v>
      </c>
      <c r="D9" s="2">
        <v>0</v>
      </c>
      <c r="E9" s="263">
        <v>0</v>
      </c>
      <c r="F9" s="2">
        <v>0</v>
      </c>
      <c r="G9" s="263">
        <v>0</v>
      </c>
      <c r="H9" s="2">
        <v>0</v>
      </c>
      <c r="I9" s="263">
        <v>0</v>
      </c>
      <c r="J9" s="2">
        <v>0</v>
      </c>
      <c r="K9" s="263">
        <v>0</v>
      </c>
      <c r="L9" s="2">
        <v>0</v>
      </c>
      <c r="M9" s="263">
        <v>0</v>
      </c>
      <c r="N9" s="2">
        <v>0</v>
      </c>
      <c r="O9" s="263">
        <v>0</v>
      </c>
      <c r="P9" s="2">
        <v>0</v>
      </c>
      <c r="Q9" s="263">
        <v>0</v>
      </c>
      <c r="R9" s="2">
        <v>0</v>
      </c>
      <c r="S9" s="263">
        <v>0</v>
      </c>
      <c r="T9" s="2">
        <v>0</v>
      </c>
      <c r="U9" s="263">
        <v>0</v>
      </c>
      <c r="V9" s="2">
        <v>0</v>
      </c>
      <c r="W9" s="263">
        <v>0</v>
      </c>
    </row>
    <row r="10" spans="1:23" ht="15">
      <c r="A10">
        <v>116</v>
      </c>
      <c r="D10" s="2">
        <v>37.92108606525927</v>
      </c>
      <c r="E10" s="263">
        <v>0.288113458151575</v>
      </c>
      <c r="F10" s="2">
        <v>55.20929860704505</v>
      </c>
      <c r="G10" s="263">
        <v>0.21806279720461308</v>
      </c>
      <c r="H10" s="2">
        <v>84.7812301871542</v>
      </c>
      <c r="I10" s="263">
        <v>0.23995883153243383</v>
      </c>
      <c r="J10" s="2">
        <v>65.92089416295447</v>
      </c>
      <c r="K10" s="263">
        <v>0.23567099574188025</v>
      </c>
      <c r="L10" s="2">
        <v>149.32858062652676</v>
      </c>
      <c r="M10" s="263">
        <v>0.24312848075562984</v>
      </c>
      <c r="N10" s="2">
        <v>54.224759606937376</v>
      </c>
      <c r="O10" s="263">
        <v>0.14898752444734414</v>
      </c>
      <c r="P10" s="2">
        <v>53.55724004545433</v>
      </c>
      <c r="Q10" s="263">
        <v>0.240098645377656</v>
      </c>
      <c r="R10" s="2">
        <v>105.30210707164251</v>
      </c>
      <c r="S10" s="263">
        <v>0.212527940092372</v>
      </c>
      <c r="T10" s="2">
        <v>77.70428842237601</v>
      </c>
      <c r="U10" s="263">
        <v>0.06790370927826726</v>
      </c>
      <c r="V10" s="2">
        <v>200.77380824858957</v>
      </c>
      <c r="W10" s="263">
        <v>0.19412350504868162</v>
      </c>
    </row>
    <row r="11" spans="1:23" ht="15">
      <c r="A11">
        <v>117</v>
      </c>
      <c r="D11" s="2">
        <v>0</v>
      </c>
      <c r="E11" s="263">
        <v>0</v>
      </c>
      <c r="F11" s="2">
        <v>0</v>
      </c>
      <c r="G11" s="263">
        <v>0</v>
      </c>
      <c r="H11" s="2">
        <v>0</v>
      </c>
      <c r="I11" s="263">
        <v>0</v>
      </c>
      <c r="J11" s="2">
        <v>0</v>
      </c>
      <c r="K11" s="263">
        <v>0</v>
      </c>
      <c r="L11" s="2">
        <v>0</v>
      </c>
      <c r="M11" s="263">
        <v>0</v>
      </c>
      <c r="N11" s="2">
        <v>0</v>
      </c>
      <c r="O11" s="263">
        <v>0</v>
      </c>
      <c r="P11" s="2">
        <v>0</v>
      </c>
      <c r="Q11" s="263">
        <v>0</v>
      </c>
      <c r="R11" s="2">
        <v>0</v>
      </c>
      <c r="S11" s="263">
        <v>0</v>
      </c>
      <c r="T11" s="2">
        <v>0</v>
      </c>
      <c r="U11" s="263">
        <v>0</v>
      </c>
      <c r="V11" s="2">
        <v>0</v>
      </c>
      <c r="W11" s="263">
        <v>0</v>
      </c>
    </row>
    <row r="12" spans="1:23" ht="15">
      <c r="A12">
        <v>118</v>
      </c>
      <c r="D12" s="2">
        <v>0</v>
      </c>
      <c r="E12" s="263">
        <v>0</v>
      </c>
      <c r="F12" s="2">
        <v>0</v>
      </c>
      <c r="G12" s="263">
        <v>0</v>
      </c>
      <c r="H12" s="2">
        <v>0</v>
      </c>
      <c r="I12" s="263">
        <v>0</v>
      </c>
      <c r="J12" s="2">
        <v>0</v>
      </c>
      <c r="K12" s="263">
        <v>0</v>
      </c>
      <c r="L12" s="2">
        <v>0</v>
      </c>
      <c r="M12" s="263">
        <v>0</v>
      </c>
      <c r="N12" s="2">
        <v>0</v>
      </c>
      <c r="O12" s="263">
        <v>0</v>
      </c>
      <c r="P12" s="2">
        <v>0</v>
      </c>
      <c r="Q12" s="263">
        <v>0</v>
      </c>
      <c r="R12" s="2">
        <v>0</v>
      </c>
      <c r="S12" s="263">
        <v>0</v>
      </c>
      <c r="T12" s="2">
        <v>0</v>
      </c>
      <c r="U12" s="263">
        <v>0</v>
      </c>
      <c r="V12" s="2">
        <v>0</v>
      </c>
      <c r="W12" s="263">
        <v>0</v>
      </c>
    </row>
    <row r="13" spans="1:23" ht="15">
      <c r="A13">
        <v>121</v>
      </c>
      <c r="D13" s="2">
        <v>0.105140820819</v>
      </c>
      <c r="E13" s="263">
        <v>0.0007988295859176124</v>
      </c>
      <c r="F13" s="2">
        <v>1.33335668928201</v>
      </c>
      <c r="G13" s="263">
        <v>0.005266422444628105</v>
      </c>
      <c r="H13" s="2">
        <v>0.4051305577308</v>
      </c>
      <c r="I13" s="263">
        <v>0.0011466530390814697</v>
      </c>
      <c r="J13" s="2">
        <v>1.1594831143400999</v>
      </c>
      <c r="K13" s="263">
        <v>0.004145218956328866</v>
      </c>
      <c r="L13" s="2">
        <v>0.6730164000528</v>
      </c>
      <c r="M13" s="263">
        <v>0.0010957678307925555</v>
      </c>
      <c r="N13" s="2">
        <v>1.1003089303</v>
      </c>
      <c r="O13" s="263">
        <v>0.00302320019196045</v>
      </c>
      <c r="P13" s="2">
        <v>0</v>
      </c>
      <c r="Q13" s="263">
        <v>0</v>
      </c>
      <c r="R13" s="2">
        <v>1.9131023771467</v>
      </c>
      <c r="S13" s="263">
        <v>0.0038611545267957983</v>
      </c>
      <c r="T13" s="2">
        <v>0.4958107423682099</v>
      </c>
      <c r="U13" s="263">
        <v>0.0004332758100017271</v>
      </c>
      <c r="V13" s="2">
        <v>1.300841275265</v>
      </c>
      <c r="W13" s="263">
        <v>0.0012577530409433404</v>
      </c>
    </row>
    <row r="14" spans="1:23" ht="15">
      <c r="A14">
        <v>122</v>
      </c>
      <c r="D14" s="2">
        <v>3.1005908599004597</v>
      </c>
      <c r="E14" s="263">
        <v>0.023557393726059132</v>
      </c>
      <c r="F14" s="2">
        <v>13.785412942731202</v>
      </c>
      <c r="G14" s="263">
        <v>0.05444890231822375</v>
      </c>
      <c r="H14" s="2">
        <v>3.4561829648210747</v>
      </c>
      <c r="I14" s="263">
        <v>0.00978213720147726</v>
      </c>
      <c r="J14" s="2">
        <v>3.5687756219190545</v>
      </c>
      <c r="K14" s="263">
        <v>0.012758578521673935</v>
      </c>
      <c r="L14" s="2">
        <v>7.07432681066564</v>
      </c>
      <c r="M14" s="263">
        <v>0.011518025033316504</v>
      </c>
      <c r="N14" s="2">
        <v>10.4010240128137</v>
      </c>
      <c r="O14" s="263">
        <v>0.028577772047665102</v>
      </c>
      <c r="P14" s="2">
        <v>18.055842958179092</v>
      </c>
      <c r="Q14" s="263">
        <v>0.08094486257565167</v>
      </c>
      <c r="R14" s="2">
        <v>2.7324970117332437</v>
      </c>
      <c r="S14" s="263">
        <v>0.005514913018949622</v>
      </c>
      <c r="T14" s="2">
        <v>13.286100061839143</v>
      </c>
      <c r="U14" s="263">
        <v>0.011610369187568548</v>
      </c>
      <c r="V14" s="2">
        <v>17.20916229097063</v>
      </c>
      <c r="W14" s="263">
        <v>0.016639137007046768</v>
      </c>
    </row>
    <row r="15" spans="1:23" ht="15">
      <c r="A15">
        <v>123</v>
      </c>
      <c r="D15" s="2">
        <v>0</v>
      </c>
      <c r="E15" s="263">
        <v>0</v>
      </c>
      <c r="F15" s="2">
        <v>0</v>
      </c>
      <c r="G15" s="263">
        <v>0</v>
      </c>
      <c r="H15" s="2">
        <v>0</v>
      </c>
      <c r="I15" s="263">
        <v>0</v>
      </c>
      <c r="J15" s="2">
        <v>0</v>
      </c>
      <c r="K15" s="263">
        <v>0</v>
      </c>
      <c r="L15" s="2">
        <v>0</v>
      </c>
      <c r="M15" s="263">
        <v>0</v>
      </c>
      <c r="N15" s="2">
        <v>0</v>
      </c>
      <c r="O15" s="263">
        <v>0</v>
      </c>
      <c r="P15" s="2">
        <v>0</v>
      </c>
      <c r="Q15" s="263">
        <v>0</v>
      </c>
      <c r="R15" s="2">
        <v>0</v>
      </c>
      <c r="S15" s="263">
        <v>0</v>
      </c>
      <c r="T15" s="2">
        <v>0</v>
      </c>
      <c r="U15" s="263">
        <v>0</v>
      </c>
      <c r="V15" s="2">
        <v>0</v>
      </c>
      <c r="W15" s="263">
        <v>0</v>
      </c>
    </row>
    <row r="16" spans="1:23" ht="15">
      <c r="A16">
        <v>125</v>
      </c>
      <c r="D16" s="2">
        <v>0</v>
      </c>
      <c r="E16" s="263">
        <v>0</v>
      </c>
      <c r="F16" s="2">
        <v>0</v>
      </c>
      <c r="G16" s="263">
        <v>0</v>
      </c>
      <c r="H16" s="2">
        <v>0</v>
      </c>
      <c r="I16" s="263">
        <v>0</v>
      </c>
      <c r="J16" s="2">
        <v>0</v>
      </c>
      <c r="K16" s="263">
        <v>0</v>
      </c>
      <c r="L16" s="2">
        <v>0</v>
      </c>
      <c r="M16" s="263">
        <v>0</v>
      </c>
      <c r="N16" s="2">
        <v>0</v>
      </c>
      <c r="O16" s="263">
        <v>0</v>
      </c>
      <c r="P16" s="2">
        <v>0</v>
      </c>
      <c r="Q16" s="263">
        <v>0</v>
      </c>
      <c r="R16" s="2">
        <v>0</v>
      </c>
      <c r="S16" s="263">
        <v>0</v>
      </c>
      <c r="T16" s="2">
        <v>0</v>
      </c>
      <c r="U16" s="263">
        <v>0</v>
      </c>
      <c r="V16" s="2">
        <v>0</v>
      </c>
      <c r="W16" s="263">
        <v>0</v>
      </c>
    </row>
    <row r="17" spans="1:23" ht="15">
      <c r="A17">
        <v>126</v>
      </c>
      <c r="D17" s="2">
        <v>0</v>
      </c>
      <c r="E17" s="263">
        <v>0</v>
      </c>
      <c r="F17" s="2">
        <v>0</v>
      </c>
      <c r="G17" s="263">
        <v>0</v>
      </c>
      <c r="H17" s="2">
        <v>0</v>
      </c>
      <c r="I17" s="263">
        <v>0</v>
      </c>
      <c r="J17" s="2">
        <v>0</v>
      </c>
      <c r="K17" s="263">
        <v>0</v>
      </c>
      <c r="L17" s="2">
        <v>0</v>
      </c>
      <c r="M17" s="263">
        <v>0</v>
      </c>
      <c r="N17" s="2">
        <v>0</v>
      </c>
      <c r="O17" s="263">
        <v>0</v>
      </c>
      <c r="P17" s="2">
        <v>0</v>
      </c>
      <c r="Q17" s="263">
        <v>0</v>
      </c>
      <c r="R17" s="2">
        <v>0</v>
      </c>
      <c r="S17" s="263">
        <v>0</v>
      </c>
      <c r="T17" s="2">
        <v>0</v>
      </c>
      <c r="U17" s="263">
        <v>0</v>
      </c>
      <c r="V17" s="2">
        <v>0</v>
      </c>
      <c r="W17" s="263">
        <v>0</v>
      </c>
    </row>
    <row r="18" spans="1:23" ht="15">
      <c r="A18">
        <v>201</v>
      </c>
      <c r="D18" s="2">
        <v>0</v>
      </c>
      <c r="E18" s="263">
        <v>0</v>
      </c>
      <c r="F18" s="2">
        <v>0</v>
      </c>
      <c r="G18" s="263">
        <v>0</v>
      </c>
      <c r="H18" s="2">
        <v>0.142666221162</v>
      </c>
      <c r="I18" s="263">
        <v>0.0004037924391237289</v>
      </c>
      <c r="J18" s="2">
        <v>0</v>
      </c>
      <c r="K18" s="263">
        <v>0</v>
      </c>
      <c r="L18" s="2">
        <v>0.111730987766</v>
      </c>
      <c r="M18" s="263">
        <v>0.00018191417339466663</v>
      </c>
      <c r="N18" s="2">
        <v>1.35839402437</v>
      </c>
      <c r="O18" s="263">
        <v>0.003732312773389577</v>
      </c>
      <c r="P18" s="2">
        <v>0</v>
      </c>
      <c r="Q18" s="263">
        <v>0</v>
      </c>
      <c r="R18" s="2">
        <v>0.210999720863</v>
      </c>
      <c r="S18" s="263">
        <v>0.00042585411899279113</v>
      </c>
      <c r="T18" s="2">
        <v>0</v>
      </c>
      <c r="U18" s="263">
        <v>0</v>
      </c>
      <c r="V18" s="2">
        <v>5.195320504842</v>
      </c>
      <c r="W18" s="263">
        <v>0.005023234031614778</v>
      </c>
    </row>
    <row r="19" spans="1:23" ht="15">
      <c r="A19">
        <v>202</v>
      </c>
      <c r="D19" s="2">
        <v>0</v>
      </c>
      <c r="E19" s="263">
        <v>0</v>
      </c>
      <c r="F19" s="2">
        <v>0.1318017049395</v>
      </c>
      <c r="G19" s="263">
        <v>0.0005205834738095533</v>
      </c>
      <c r="H19" s="2">
        <v>0.0555835873648</v>
      </c>
      <c r="I19" s="263">
        <v>0.00015731987666368235</v>
      </c>
      <c r="J19" s="2">
        <v>0.49995317411490003</v>
      </c>
      <c r="K19" s="263">
        <v>0.0017873614104310174</v>
      </c>
      <c r="L19" s="2">
        <v>0.0456667757591</v>
      </c>
      <c r="M19" s="263">
        <v>7.435210168565472E-05</v>
      </c>
      <c r="N19" s="2">
        <v>0.015335009129100002</v>
      </c>
      <c r="O19" s="263">
        <v>4.213435087741229E-05</v>
      </c>
      <c r="P19" s="2">
        <v>0.15798372426730004</v>
      </c>
      <c r="Q19" s="263">
        <v>0.0007082455734482029</v>
      </c>
      <c r="R19" s="2">
        <v>0.0880302208412</v>
      </c>
      <c r="S19" s="263">
        <v>0.00017766863381497394</v>
      </c>
      <c r="T19" s="2">
        <v>0</v>
      </c>
      <c r="U19" s="263">
        <v>0</v>
      </c>
      <c r="V19" s="2">
        <v>0.08708290525750001</v>
      </c>
      <c r="W19" s="263">
        <v>8.419842680613656E-05</v>
      </c>
    </row>
    <row r="20" spans="1:23" ht="15">
      <c r="A20">
        <v>203</v>
      </c>
      <c r="D20" s="2">
        <v>0</v>
      </c>
      <c r="E20" s="263">
        <v>0</v>
      </c>
      <c r="F20" s="2">
        <v>0</v>
      </c>
      <c r="G20" s="263">
        <v>0</v>
      </c>
      <c r="H20" s="2">
        <v>0.0950586844852</v>
      </c>
      <c r="I20" s="263">
        <v>0.0002690474153975536</v>
      </c>
      <c r="J20" s="2">
        <v>0</v>
      </c>
      <c r="K20" s="263">
        <v>0</v>
      </c>
      <c r="L20" s="2">
        <v>0.177670671634</v>
      </c>
      <c r="M20" s="263">
        <v>0.000289273495321319</v>
      </c>
      <c r="N20" s="2">
        <v>0</v>
      </c>
      <c r="O20" s="263">
        <v>0</v>
      </c>
      <c r="P20" s="2">
        <v>0</v>
      </c>
      <c r="Q20" s="263">
        <v>0</v>
      </c>
      <c r="R20" s="2">
        <v>0</v>
      </c>
      <c r="S20" s="263">
        <v>0</v>
      </c>
      <c r="T20" s="2">
        <v>0</v>
      </c>
      <c r="U20" s="263">
        <v>0</v>
      </c>
      <c r="V20" s="2">
        <v>0</v>
      </c>
      <c r="W20" s="263">
        <v>0</v>
      </c>
    </row>
    <row r="21" spans="1:23" ht="15">
      <c r="A21" t="s">
        <v>167</v>
      </c>
      <c r="D21" s="253">
        <v>131.6185863324343</v>
      </c>
      <c r="E21" s="253"/>
      <c r="F21" s="253">
        <v>253.1807319487008</v>
      </c>
      <c r="G21" s="253"/>
      <c r="H21" s="253">
        <v>353.31573189334694</v>
      </c>
      <c r="I21" s="253"/>
      <c r="J21" s="253">
        <v>279.71577051914625</v>
      </c>
      <c r="K21" s="253"/>
      <c r="L21" s="253">
        <v>614.196165592866</v>
      </c>
      <c r="M21" s="253"/>
      <c r="N21" s="253">
        <v>363.95503454453154</v>
      </c>
      <c r="O21" s="253"/>
      <c r="P21" s="253">
        <v>223.06348276648154</v>
      </c>
      <c r="Q21" s="253"/>
      <c r="R21" s="253">
        <v>495.4741810694376</v>
      </c>
      <c r="S21" s="253"/>
      <c r="T21" s="253">
        <v>1144.33054170791</v>
      </c>
      <c r="U21" s="253"/>
      <c r="V21" s="253">
        <v>1034.2581038717606</v>
      </c>
      <c r="W21" s="253"/>
    </row>
    <row r="22" spans="1:23" ht="15">
      <c r="A22" t="s">
        <v>202</v>
      </c>
      <c r="D22" s="253">
        <v>97.88154324536363</v>
      </c>
      <c r="E22" s="253"/>
      <c r="F22" s="253">
        <v>134.6563677614381</v>
      </c>
      <c r="G22" s="253"/>
      <c r="H22" s="253">
        <v>173.94259226630984</v>
      </c>
      <c r="I22" s="253"/>
      <c r="J22" s="253">
        <v>144.36973702259306</v>
      </c>
      <c r="K22" s="253"/>
      <c r="L22" s="253">
        <v>303.2306810915751</v>
      </c>
      <c r="M22" s="253"/>
      <c r="N22" s="253">
        <v>109.21237646281895</v>
      </c>
      <c r="O22" s="253"/>
      <c r="P22" s="253">
        <v>142.1020295569907</v>
      </c>
      <c r="Q22" s="253"/>
      <c r="R22" s="253">
        <v>212.38039203340492</v>
      </c>
      <c r="S22" s="253"/>
      <c r="T22" s="253">
        <v>172.399167842886</v>
      </c>
      <c r="U22" s="253"/>
      <c r="V22" s="253">
        <v>415.9362726920228</v>
      </c>
      <c r="W22" s="253"/>
    </row>
    <row r="23" spans="1:23" ht="15">
      <c r="A23" t="s">
        <v>203</v>
      </c>
      <c r="D23" s="253">
        <v>33.73704308707067</v>
      </c>
      <c r="E23" s="253"/>
      <c r="F23" s="253">
        <v>118.52436418726272</v>
      </c>
      <c r="G23" s="253"/>
      <c r="H23" s="253">
        <v>179.37313962703706</v>
      </c>
      <c r="I23" s="253"/>
      <c r="J23" s="253">
        <v>135.34603349655322</v>
      </c>
      <c r="K23" s="253"/>
      <c r="L23" s="253">
        <v>310.96548450129086</v>
      </c>
      <c r="M23" s="253"/>
      <c r="N23" s="253">
        <v>254.74265808171262</v>
      </c>
      <c r="O23" s="253"/>
      <c r="P23" s="253">
        <v>80.96145320949086</v>
      </c>
      <c r="Q23" s="253"/>
      <c r="R23" s="253">
        <v>283.0937890360326</v>
      </c>
      <c r="S23" s="253"/>
      <c r="T23" s="253">
        <v>971.931373865024</v>
      </c>
      <c r="U23" s="253"/>
      <c r="V23" s="253">
        <v>618.3218311797377</v>
      </c>
      <c r="W23" s="253"/>
    </row>
    <row r="24" spans="1:23" ht="15">
      <c r="A24" t="s">
        <v>204</v>
      </c>
      <c r="D24" s="253">
        <f>D23/D21*100</f>
        <v>25.632430819352276</v>
      </c>
      <c r="E24" s="253"/>
      <c r="F24" s="253">
        <f>F23/F21*100</f>
        <v>46.81413284296768</v>
      </c>
      <c r="G24" s="253"/>
      <c r="H24" s="253">
        <f>H23/H21*100</f>
        <v>50.76851196684987</v>
      </c>
      <c r="I24" s="253"/>
      <c r="J24" s="253">
        <f>J23/J21*100</f>
        <v>48.38698699231509</v>
      </c>
      <c r="K24" s="253"/>
      <c r="L24" s="253">
        <f>L23/L21*100</f>
        <v>50.62966881291497</v>
      </c>
      <c r="M24" s="253"/>
      <c r="N24" s="253">
        <f>N23/N21*100</f>
        <v>69.99289305078804</v>
      </c>
      <c r="O24" s="253"/>
      <c r="P24" s="253">
        <f>P23/P21*100</f>
        <v>36.29525200870596</v>
      </c>
      <c r="Q24" s="253"/>
      <c r="R24" s="253">
        <f>R23/R21*100</f>
        <v>57.13593156862371</v>
      </c>
      <c r="S24" s="253"/>
      <c r="T24" s="253">
        <f>T23/T21*100</f>
        <v>84.93449562347774</v>
      </c>
      <c r="U24" s="253"/>
      <c r="V24" s="253">
        <f>V23/V21*100</f>
        <v>59.784093435191934</v>
      </c>
      <c r="W24" s="253"/>
    </row>
    <row r="25" spans="1:23" ht="15">
      <c r="A25" t="s">
        <v>183</v>
      </c>
      <c r="D25" s="253">
        <f>D22/D21*100</f>
        <v>74.36756918064773</v>
      </c>
      <c r="E25" s="253"/>
      <c r="F25" s="253">
        <f>F22/F21*100</f>
        <v>53.18586715703232</v>
      </c>
      <c r="G25" s="253"/>
      <c r="H25" s="253">
        <f>H22/H21*100</f>
        <v>49.231488033150114</v>
      </c>
      <c r="I25" s="253"/>
      <c r="J25" s="253">
        <f>J22/J21*100</f>
        <v>51.61301300768491</v>
      </c>
      <c r="K25" s="253"/>
      <c r="L25" s="253">
        <f>L22/L21*100</f>
        <v>49.37033118708502</v>
      </c>
      <c r="M25" s="253"/>
      <c r="N25" s="253">
        <f>N22/N21*100</f>
        <v>30.00710694921197</v>
      </c>
      <c r="O25" s="253"/>
      <c r="P25" s="253">
        <f>P22/P21*100</f>
        <v>63.70474799129404</v>
      </c>
      <c r="Q25" s="253"/>
      <c r="R25" s="253">
        <f>R22/R21*100</f>
        <v>42.864068431376275</v>
      </c>
      <c r="S25" s="253"/>
      <c r="T25" s="253">
        <f>T22/T21*100</f>
        <v>15.065504376522254</v>
      </c>
      <c r="U25" s="253"/>
      <c r="V25" s="253">
        <f>V22/V21*100</f>
        <v>40.215906564808066</v>
      </c>
      <c r="W25" s="253"/>
    </row>
    <row r="28" spans="5:25" ht="1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</sheetData>
  <sheetProtection/>
  <mergeCells count="60">
    <mergeCell ref="P1:Q1"/>
    <mergeCell ref="R1:S1"/>
    <mergeCell ref="V1:W1"/>
    <mergeCell ref="D1:E1"/>
    <mergeCell ref="F1:G1"/>
    <mergeCell ref="H1:I1"/>
    <mergeCell ref="J1:K1"/>
    <mergeCell ref="L1:M1"/>
    <mergeCell ref="N1:O1"/>
    <mergeCell ref="T1:U1"/>
    <mergeCell ref="R24:S24"/>
    <mergeCell ref="R25:S25"/>
    <mergeCell ref="T24:U24"/>
    <mergeCell ref="T25:U25"/>
    <mergeCell ref="V24:W24"/>
    <mergeCell ref="V25:W25"/>
    <mergeCell ref="L24:M24"/>
    <mergeCell ref="L25:M25"/>
    <mergeCell ref="N24:O24"/>
    <mergeCell ref="N25:O25"/>
    <mergeCell ref="P24:Q24"/>
    <mergeCell ref="P25:Q25"/>
    <mergeCell ref="V22:W22"/>
    <mergeCell ref="V23:W23"/>
    <mergeCell ref="D24:E24"/>
    <mergeCell ref="D25:E25"/>
    <mergeCell ref="F24:G24"/>
    <mergeCell ref="F25:G25"/>
    <mergeCell ref="H25:I25"/>
    <mergeCell ref="H24:I24"/>
    <mergeCell ref="J24:K24"/>
    <mergeCell ref="J25:K25"/>
    <mergeCell ref="P22:Q22"/>
    <mergeCell ref="P23:Q23"/>
    <mergeCell ref="R22:S22"/>
    <mergeCell ref="R23:S23"/>
    <mergeCell ref="T22:U22"/>
    <mergeCell ref="T23:U23"/>
    <mergeCell ref="J22:K22"/>
    <mergeCell ref="J23:K23"/>
    <mergeCell ref="L23:M23"/>
    <mergeCell ref="N23:O23"/>
    <mergeCell ref="L22:M22"/>
    <mergeCell ref="N22:O22"/>
    <mergeCell ref="P21:Q21"/>
    <mergeCell ref="R21:S21"/>
    <mergeCell ref="T21:U21"/>
    <mergeCell ref="V21:W21"/>
    <mergeCell ref="D22:E22"/>
    <mergeCell ref="D23:E23"/>
    <mergeCell ref="F22:G22"/>
    <mergeCell ref="F23:G23"/>
    <mergeCell ref="H22:I22"/>
    <mergeCell ref="H23:I23"/>
    <mergeCell ref="D21:E21"/>
    <mergeCell ref="F21:G21"/>
    <mergeCell ref="H21:I21"/>
    <mergeCell ref="J21:K21"/>
    <mergeCell ref="L21:M21"/>
    <mergeCell ref="N21:O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30"/>
  <sheetViews>
    <sheetView zoomScalePageLayoutView="0" workbookViewId="0" topLeftCell="A1">
      <selection activeCell="S36" sqref="S36"/>
    </sheetView>
  </sheetViews>
  <sheetFormatPr defaultColWidth="9.140625" defaultRowHeight="15"/>
  <sheetData>
    <row r="2" spans="3:27" ht="15">
      <c r="C2" s="121" t="s">
        <v>207</v>
      </c>
      <c r="D2" s="253" t="s">
        <v>139</v>
      </c>
      <c r="E2" s="253"/>
      <c r="F2" s="253" t="s">
        <v>140</v>
      </c>
      <c r="G2" s="253"/>
      <c r="H2" s="253" t="s">
        <v>141</v>
      </c>
      <c r="I2" s="253"/>
      <c r="J2" s="253" t="s">
        <v>142</v>
      </c>
      <c r="K2" s="253"/>
      <c r="L2" s="253" t="s">
        <v>143</v>
      </c>
      <c r="M2" s="253"/>
      <c r="N2" s="253" t="s">
        <v>144</v>
      </c>
      <c r="O2" s="253"/>
      <c r="P2" s="253" t="s">
        <v>145</v>
      </c>
      <c r="Q2" s="253"/>
      <c r="R2" s="253" t="s">
        <v>146</v>
      </c>
      <c r="S2" s="253"/>
      <c r="T2" s="253" t="s">
        <v>147</v>
      </c>
      <c r="U2" s="253"/>
      <c r="V2" s="253" t="s">
        <v>148</v>
      </c>
      <c r="W2" s="253"/>
      <c r="X2" s="253" t="s">
        <v>149</v>
      </c>
      <c r="Y2" s="253"/>
      <c r="Z2" s="253" t="s">
        <v>150</v>
      </c>
      <c r="AA2" s="253"/>
    </row>
    <row r="3" spans="4:27" ht="15">
      <c r="D3" t="s">
        <v>165</v>
      </c>
      <c r="E3" t="s">
        <v>5</v>
      </c>
      <c r="F3" t="s">
        <v>165</v>
      </c>
      <c r="G3" t="s">
        <v>5</v>
      </c>
      <c r="H3" t="s">
        <v>165</v>
      </c>
      <c r="I3" t="s">
        <v>5</v>
      </c>
      <c r="J3" t="s">
        <v>165</v>
      </c>
      <c r="K3" t="s">
        <v>5</v>
      </c>
      <c r="L3" t="s">
        <v>165</v>
      </c>
      <c r="M3" t="s">
        <v>5</v>
      </c>
      <c r="N3" t="s">
        <v>165</v>
      </c>
      <c r="O3" t="s">
        <v>5</v>
      </c>
      <c r="P3" t="s">
        <v>165</v>
      </c>
      <c r="Q3" t="s">
        <v>5</v>
      </c>
      <c r="R3" t="s">
        <v>165</v>
      </c>
      <c r="S3" t="s">
        <v>5</v>
      </c>
      <c r="T3" t="s">
        <v>165</v>
      </c>
      <c r="U3" t="s">
        <v>5</v>
      </c>
      <c r="V3" t="s">
        <v>165</v>
      </c>
      <c r="W3" t="s">
        <v>5</v>
      </c>
      <c r="X3" t="s">
        <v>165</v>
      </c>
      <c r="Y3" t="s">
        <v>5</v>
      </c>
      <c r="Z3" t="s">
        <v>165</v>
      </c>
      <c r="AA3" t="s">
        <v>5</v>
      </c>
    </row>
    <row r="6" spans="1:27" ht="15">
      <c r="A6">
        <v>2</v>
      </c>
      <c r="D6" s="2">
        <v>24.07874773665563</v>
      </c>
      <c r="E6" s="263">
        <v>0.10618504529258987</v>
      </c>
      <c r="F6" s="2">
        <v>95.97297235640293</v>
      </c>
      <c r="G6" s="263">
        <v>0.4803160620533579</v>
      </c>
      <c r="H6" s="2">
        <v>42.02217988986407</v>
      </c>
      <c r="I6" s="263">
        <v>0.2749729225527091</v>
      </c>
      <c r="J6" s="2">
        <v>48.37384472276136</v>
      </c>
      <c r="K6" s="263">
        <v>0.2737442888849821</v>
      </c>
      <c r="L6" s="2">
        <v>54.29552731818162</v>
      </c>
      <c r="M6" s="263">
        <v>0.17663840324024568</v>
      </c>
      <c r="N6" s="2">
        <v>99.68038042809151</v>
      </c>
      <c r="O6" s="263">
        <v>0.31970986516203254</v>
      </c>
      <c r="P6" s="2">
        <v>42.717339556094764</v>
      </c>
      <c r="Q6" s="263">
        <v>0.1982873617797499</v>
      </c>
      <c r="R6" s="2">
        <v>63.38720605706525</v>
      </c>
      <c r="S6" s="263">
        <v>0.3518761593980299</v>
      </c>
      <c r="T6" s="2">
        <v>71.44860285397837</v>
      </c>
      <c r="U6" s="263">
        <v>0.5517417967497904</v>
      </c>
      <c r="V6" s="2">
        <v>219.19336719654115</v>
      </c>
      <c r="W6" s="263">
        <v>0.6796647814368705</v>
      </c>
      <c r="X6" s="2">
        <v>126.18133300321453</v>
      </c>
      <c r="Y6" s="263">
        <v>0.6959232479756255</v>
      </c>
      <c r="Z6" s="2">
        <v>95.45445073202346</v>
      </c>
      <c r="AA6" s="263">
        <v>0.3394995467360508</v>
      </c>
    </row>
    <row r="7" spans="1:27" ht="15">
      <c r="A7">
        <v>111</v>
      </c>
      <c r="D7" s="2">
        <v>82.47282090717228</v>
      </c>
      <c r="E7" s="263">
        <v>0.36369749453806444</v>
      </c>
      <c r="F7" s="2">
        <v>31.126215758125316</v>
      </c>
      <c r="G7" s="263">
        <v>0.15577741329138373</v>
      </c>
      <c r="H7" s="2">
        <v>43.77200004512454</v>
      </c>
      <c r="I7" s="263">
        <v>0.28642290356974964</v>
      </c>
      <c r="J7" s="2">
        <v>43.60304062460897</v>
      </c>
      <c r="K7" s="263">
        <v>0.24674663379382533</v>
      </c>
      <c r="L7" s="2">
        <v>84.51043356853712</v>
      </c>
      <c r="M7" s="263">
        <v>0.27493587004335945</v>
      </c>
      <c r="N7" s="2">
        <v>67.76744311101648</v>
      </c>
      <c r="O7" s="263">
        <v>0.21735390661985263</v>
      </c>
      <c r="P7" s="2">
        <v>57.57265346730339</v>
      </c>
      <c r="Q7" s="263">
        <v>0.267243458635817</v>
      </c>
      <c r="R7" s="2">
        <v>31.796993224105467</v>
      </c>
      <c r="S7" s="263">
        <v>0.17651202114872694</v>
      </c>
      <c r="T7" s="2">
        <v>18.320193210724415</v>
      </c>
      <c r="U7" s="263">
        <v>0.14147255390768737</v>
      </c>
      <c r="V7" s="2">
        <v>32.893220277029826</v>
      </c>
      <c r="W7" s="263">
        <v>0.1019937950508162</v>
      </c>
      <c r="X7" s="2">
        <v>8.697695915459011</v>
      </c>
      <c r="Y7" s="263">
        <v>0.047970081210319475</v>
      </c>
      <c r="Z7" s="2">
        <v>60.93552090660498</v>
      </c>
      <c r="AA7" s="263">
        <v>0.2167272617386418</v>
      </c>
    </row>
    <row r="8" spans="1:27" ht="15">
      <c r="A8">
        <v>112</v>
      </c>
      <c r="D8" s="2">
        <v>32.958394512408596</v>
      </c>
      <c r="E8" s="263">
        <v>0.14534346438388474</v>
      </c>
      <c r="F8" s="2">
        <v>15.972533732993726</v>
      </c>
      <c r="G8" s="263">
        <v>0.07993776075993472</v>
      </c>
      <c r="H8" s="2">
        <v>16.987381680054952</v>
      </c>
      <c r="I8" s="263">
        <v>0.11115725075009118</v>
      </c>
      <c r="J8" s="2">
        <v>23.750624854607</v>
      </c>
      <c r="K8" s="263">
        <v>0.13440316660087956</v>
      </c>
      <c r="L8" s="2">
        <v>44.084592696704476</v>
      </c>
      <c r="M8" s="263">
        <v>0.14341940204041223</v>
      </c>
      <c r="N8" s="2">
        <v>28.95854155619</v>
      </c>
      <c r="O8" s="263">
        <v>0.0928801773875401</v>
      </c>
      <c r="P8" s="2">
        <v>22.742664958008756</v>
      </c>
      <c r="Q8" s="263">
        <v>0.10556797500093638</v>
      </c>
      <c r="R8" s="2">
        <v>24.6557765095</v>
      </c>
      <c r="S8" s="263">
        <v>0.13686957486860246</v>
      </c>
      <c r="T8" s="2">
        <v>7.151584264038999</v>
      </c>
      <c r="U8" s="263">
        <v>0.055226103714198733</v>
      </c>
      <c r="V8" s="2">
        <v>21.525237832642997</v>
      </c>
      <c r="W8" s="263">
        <v>0.06674447431514624</v>
      </c>
      <c r="X8" s="2">
        <v>14.327041717550001</v>
      </c>
      <c r="Y8" s="263">
        <v>0.07901740430738417</v>
      </c>
      <c r="Z8" s="2">
        <v>21.12458594365941</v>
      </c>
      <c r="AA8" s="263">
        <v>0.07513308492018905</v>
      </c>
    </row>
    <row r="9" spans="1:27" ht="15">
      <c r="A9">
        <v>113</v>
      </c>
      <c r="D9" s="2">
        <v>22.05909558184845</v>
      </c>
      <c r="E9" s="263">
        <v>0.09727856652222573</v>
      </c>
      <c r="F9" s="2">
        <v>0.42371915285914</v>
      </c>
      <c r="G9" s="263">
        <v>0.0021205878063472205</v>
      </c>
      <c r="H9" s="2">
        <v>2.290132220000129</v>
      </c>
      <c r="I9" s="263">
        <v>0.014985523150298337</v>
      </c>
      <c r="J9" s="2">
        <v>1.7544805952900002</v>
      </c>
      <c r="K9" s="263">
        <v>0.009928486058379711</v>
      </c>
      <c r="L9" s="2">
        <v>1.7382119392563</v>
      </c>
      <c r="M9" s="263">
        <v>0.005654885339709165</v>
      </c>
      <c r="N9" s="2">
        <v>0.6752300564143</v>
      </c>
      <c r="O9" s="263">
        <v>0.002165699101091409</v>
      </c>
      <c r="P9" s="2">
        <v>4.7956268954622</v>
      </c>
      <c r="Q9" s="263">
        <v>0.02226056713884325</v>
      </c>
      <c r="R9" s="2">
        <v>2.386952681385</v>
      </c>
      <c r="S9" s="263">
        <v>0.013250493189973392</v>
      </c>
      <c r="T9" s="2">
        <v>0</v>
      </c>
      <c r="U9" s="263">
        <v>0</v>
      </c>
      <c r="V9" s="2">
        <v>0.0381696555254</v>
      </c>
      <c r="W9" s="263">
        <v>0.00011835472446997018</v>
      </c>
      <c r="X9" s="2">
        <v>1.6323411842496198</v>
      </c>
      <c r="Y9" s="263">
        <v>0.009002791076223886</v>
      </c>
      <c r="Z9" s="2">
        <v>3.9519064363744</v>
      </c>
      <c r="AA9" s="263">
        <v>0.014055609074310887</v>
      </c>
    </row>
    <row r="10" spans="1:27" ht="15">
      <c r="A10">
        <v>114</v>
      </c>
      <c r="D10" s="2">
        <v>0</v>
      </c>
      <c r="E10" s="263">
        <v>0</v>
      </c>
      <c r="F10" s="2">
        <v>0</v>
      </c>
      <c r="G10" s="263">
        <v>0</v>
      </c>
      <c r="H10" s="2">
        <v>0</v>
      </c>
      <c r="I10" s="263">
        <v>0</v>
      </c>
      <c r="J10" s="2">
        <v>0</v>
      </c>
      <c r="K10" s="263">
        <v>0</v>
      </c>
      <c r="L10" s="2">
        <v>0</v>
      </c>
      <c r="M10" s="263">
        <v>0</v>
      </c>
      <c r="N10" s="2">
        <v>0</v>
      </c>
      <c r="O10" s="263">
        <v>0</v>
      </c>
      <c r="P10" s="2">
        <v>0</v>
      </c>
      <c r="Q10" s="263">
        <v>0</v>
      </c>
      <c r="R10" s="2">
        <v>0</v>
      </c>
      <c r="S10" s="263">
        <v>0</v>
      </c>
      <c r="T10" s="2">
        <v>0</v>
      </c>
      <c r="U10" s="263">
        <v>0</v>
      </c>
      <c r="V10" s="2">
        <v>0</v>
      </c>
      <c r="W10" s="263">
        <v>0</v>
      </c>
      <c r="X10" s="2">
        <v>0</v>
      </c>
      <c r="Y10" s="263">
        <v>0</v>
      </c>
      <c r="Z10" s="2">
        <v>0</v>
      </c>
      <c r="AA10" s="263">
        <v>0</v>
      </c>
    </row>
    <row r="11" spans="1:27" ht="15">
      <c r="A11">
        <v>115</v>
      </c>
      <c r="D11" s="2">
        <v>0</v>
      </c>
      <c r="E11" s="263">
        <v>0</v>
      </c>
      <c r="F11" s="2">
        <v>0</v>
      </c>
      <c r="G11" s="263">
        <v>0</v>
      </c>
      <c r="H11" s="2">
        <v>0</v>
      </c>
      <c r="I11" s="263">
        <v>0</v>
      </c>
      <c r="J11" s="2">
        <v>0</v>
      </c>
      <c r="K11" s="263">
        <v>0</v>
      </c>
      <c r="L11" s="2">
        <v>0</v>
      </c>
      <c r="M11" s="263">
        <v>0</v>
      </c>
      <c r="N11" s="2">
        <v>0</v>
      </c>
      <c r="O11" s="263">
        <v>0</v>
      </c>
      <c r="P11" s="2">
        <v>0</v>
      </c>
      <c r="Q11" s="263">
        <v>0</v>
      </c>
      <c r="R11" s="2">
        <v>0</v>
      </c>
      <c r="S11" s="263">
        <v>0</v>
      </c>
      <c r="T11" s="2">
        <v>0</v>
      </c>
      <c r="U11" s="263">
        <v>0</v>
      </c>
      <c r="V11" s="2">
        <v>0</v>
      </c>
      <c r="W11" s="263">
        <v>0</v>
      </c>
      <c r="X11" s="2">
        <v>0</v>
      </c>
      <c r="Y11" s="263">
        <v>0</v>
      </c>
      <c r="Z11" s="2">
        <v>0</v>
      </c>
      <c r="AA11" s="263">
        <v>0</v>
      </c>
    </row>
    <row r="12" spans="1:27" ht="15">
      <c r="A12">
        <v>116</v>
      </c>
      <c r="D12" s="2">
        <v>63.785246871153205</v>
      </c>
      <c r="E12" s="263">
        <v>0.2812870254752359</v>
      </c>
      <c r="F12" s="2">
        <v>50.239381242356714</v>
      </c>
      <c r="G12" s="263">
        <v>0.2514330979425605</v>
      </c>
      <c r="H12" s="2">
        <v>42.18245054213528</v>
      </c>
      <c r="I12" s="263">
        <v>0.2760216565729324</v>
      </c>
      <c r="J12" s="2">
        <v>55.57815277046836</v>
      </c>
      <c r="K12" s="263">
        <v>0.3145129768966661</v>
      </c>
      <c r="L12" s="2">
        <v>121.56461724859523</v>
      </c>
      <c r="M12" s="263">
        <v>0.39548340244432917</v>
      </c>
      <c r="N12" s="2">
        <v>113.070020741194</v>
      </c>
      <c r="O12" s="263">
        <v>0.3626551276167464</v>
      </c>
      <c r="P12" s="2">
        <v>84.29543547656965</v>
      </c>
      <c r="Q12" s="263">
        <v>0.3912865287121874</v>
      </c>
      <c r="R12" s="2">
        <v>53.4452735994842</v>
      </c>
      <c r="S12" s="263">
        <v>0.29668633123272453</v>
      </c>
      <c r="T12" s="2">
        <v>30.42252366468647</v>
      </c>
      <c r="U12" s="263">
        <v>0.23492940656547065</v>
      </c>
      <c r="V12" s="2">
        <v>37.39754407339384</v>
      </c>
      <c r="W12" s="263">
        <v>0.11596059654545991</v>
      </c>
      <c r="X12" s="2">
        <v>20.806487075478675</v>
      </c>
      <c r="Y12" s="263">
        <v>0.11475325010365134</v>
      </c>
      <c r="Z12" s="2">
        <v>90.63526595342215</v>
      </c>
      <c r="AA12" s="263">
        <v>0.32235931874850937</v>
      </c>
    </row>
    <row r="13" spans="1:27" ht="15">
      <c r="A13">
        <v>117</v>
      </c>
      <c r="D13" s="2">
        <v>0</v>
      </c>
      <c r="E13" s="263">
        <v>0</v>
      </c>
      <c r="F13" s="2">
        <v>0</v>
      </c>
      <c r="G13" s="263">
        <v>0</v>
      </c>
      <c r="H13" s="2">
        <v>0</v>
      </c>
      <c r="I13" s="263">
        <v>0</v>
      </c>
      <c r="J13" s="2">
        <v>0</v>
      </c>
      <c r="K13" s="263">
        <v>0</v>
      </c>
      <c r="L13" s="2">
        <v>0</v>
      </c>
      <c r="M13" s="263">
        <v>0</v>
      </c>
      <c r="N13" s="2">
        <v>0</v>
      </c>
      <c r="O13" s="263">
        <v>0</v>
      </c>
      <c r="P13" s="2">
        <v>0</v>
      </c>
      <c r="Q13" s="263">
        <v>0</v>
      </c>
      <c r="R13" s="2">
        <v>0</v>
      </c>
      <c r="S13" s="263">
        <v>0</v>
      </c>
      <c r="T13" s="2">
        <v>0</v>
      </c>
      <c r="U13" s="263">
        <v>0</v>
      </c>
      <c r="V13" s="2">
        <v>0</v>
      </c>
      <c r="W13" s="263">
        <v>0</v>
      </c>
      <c r="X13" s="2">
        <v>0</v>
      </c>
      <c r="Y13" s="263">
        <v>0</v>
      </c>
      <c r="Z13" s="2">
        <v>0</v>
      </c>
      <c r="AA13" s="263">
        <v>0</v>
      </c>
    </row>
    <row r="14" spans="1:27" ht="15">
      <c r="A14">
        <v>118</v>
      </c>
      <c r="D14" s="2">
        <v>0</v>
      </c>
      <c r="E14" s="263">
        <v>0</v>
      </c>
      <c r="F14" s="2">
        <v>0</v>
      </c>
      <c r="G14" s="263">
        <v>0</v>
      </c>
      <c r="H14" s="2">
        <v>0</v>
      </c>
      <c r="I14" s="263">
        <v>0</v>
      </c>
      <c r="J14" s="2">
        <v>0</v>
      </c>
      <c r="K14" s="263">
        <v>0</v>
      </c>
      <c r="L14" s="2">
        <v>0</v>
      </c>
      <c r="M14" s="263">
        <v>0</v>
      </c>
      <c r="N14" s="2">
        <v>0</v>
      </c>
      <c r="O14" s="263">
        <v>0</v>
      </c>
      <c r="P14" s="2">
        <v>0</v>
      </c>
      <c r="Q14" s="263">
        <v>0</v>
      </c>
      <c r="R14" s="2">
        <v>0</v>
      </c>
      <c r="S14" s="263">
        <v>0</v>
      </c>
      <c r="T14" s="2">
        <v>0</v>
      </c>
      <c r="U14" s="263">
        <v>0</v>
      </c>
      <c r="V14" s="2">
        <v>0</v>
      </c>
      <c r="W14" s="263">
        <v>0</v>
      </c>
      <c r="X14" s="2">
        <v>0</v>
      </c>
      <c r="Y14" s="263">
        <v>0</v>
      </c>
      <c r="Z14" s="2">
        <v>0</v>
      </c>
      <c r="AA14" s="263">
        <v>0</v>
      </c>
    </row>
    <row r="15" spans="1:27" ht="15">
      <c r="A15">
        <v>121</v>
      </c>
      <c r="D15" s="2">
        <v>0</v>
      </c>
      <c r="E15" s="263">
        <v>0</v>
      </c>
      <c r="F15" s="2">
        <v>1.3323808910819548</v>
      </c>
      <c r="G15" s="263">
        <v>0.0066681684129056016</v>
      </c>
      <c r="H15" s="2">
        <v>0.193717577544</v>
      </c>
      <c r="I15" s="263">
        <v>0.0012675946032955083</v>
      </c>
      <c r="J15" s="2">
        <v>1.1833440985523</v>
      </c>
      <c r="K15" s="263">
        <v>0.006696463566643461</v>
      </c>
      <c r="L15" s="2">
        <v>0</v>
      </c>
      <c r="M15" s="263">
        <v>0</v>
      </c>
      <c r="N15" s="2">
        <v>0</v>
      </c>
      <c r="O15" s="263">
        <v>0</v>
      </c>
      <c r="P15" s="2">
        <v>0.00577001050669</v>
      </c>
      <c r="Q15" s="263">
        <v>2.6783506948286973E-05</v>
      </c>
      <c r="R15" s="2">
        <v>0</v>
      </c>
      <c r="S15" s="263">
        <v>0</v>
      </c>
      <c r="T15" s="2">
        <v>0</v>
      </c>
      <c r="U15" s="263">
        <v>0</v>
      </c>
      <c r="V15" s="2">
        <v>0.5144195760859</v>
      </c>
      <c r="W15" s="263">
        <v>0.001595088725626311</v>
      </c>
      <c r="X15" s="2">
        <v>1.3501863539122998</v>
      </c>
      <c r="Y15" s="263">
        <v>0.007446632956105145</v>
      </c>
      <c r="Z15" s="2">
        <v>0</v>
      </c>
      <c r="AA15" s="263">
        <v>0</v>
      </c>
    </row>
    <row r="16" spans="1:27" ht="15">
      <c r="A16">
        <v>122</v>
      </c>
      <c r="D16" s="2">
        <v>1.399797864689165</v>
      </c>
      <c r="E16" s="263">
        <v>0.006172978814683754</v>
      </c>
      <c r="F16" s="2">
        <v>4.722768678740842</v>
      </c>
      <c r="G16" s="263">
        <v>0.023636046670908396</v>
      </c>
      <c r="H16" s="2">
        <v>4.7933713931965976</v>
      </c>
      <c r="I16" s="263">
        <v>0.03136551564726746</v>
      </c>
      <c r="J16" s="2">
        <v>2.4170790460632006</v>
      </c>
      <c r="K16" s="263">
        <v>0.013678085511611811</v>
      </c>
      <c r="L16" s="2">
        <v>1.1708172933579</v>
      </c>
      <c r="M16" s="263">
        <v>0.0038089932522959785</v>
      </c>
      <c r="N16" s="2">
        <v>1.5311869521506</v>
      </c>
      <c r="O16" s="263">
        <v>0.004911052424835781</v>
      </c>
      <c r="P16" s="2">
        <v>3.2781723763513</v>
      </c>
      <c r="Q16" s="263">
        <v>0.015216775171880057</v>
      </c>
      <c r="R16" s="2">
        <v>3.0208341500935</v>
      </c>
      <c r="S16" s="263">
        <v>0.016769307010571943</v>
      </c>
      <c r="T16" s="2">
        <v>2.13757219869547</v>
      </c>
      <c r="U16" s="263">
        <v>0.016506801791505828</v>
      </c>
      <c r="V16" s="2">
        <v>9.116029818097692</v>
      </c>
      <c r="W16" s="263">
        <v>0.02826656888907509</v>
      </c>
      <c r="X16" s="2">
        <v>8.219333348637107</v>
      </c>
      <c r="Y16" s="263">
        <v>0.04533178580410297</v>
      </c>
      <c r="Z16" s="2">
        <v>7.9975374860051005</v>
      </c>
      <c r="AA16" s="263">
        <v>0.028444565242177998</v>
      </c>
    </row>
    <row r="17" spans="1:27" ht="15">
      <c r="A17">
        <v>123</v>
      </c>
      <c r="D17" s="2">
        <v>0</v>
      </c>
      <c r="E17" s="263">
        <v>0</v>
      </c>
      <c r="F17" s="2">
        <v>0</v>
      </c>
      <c r="G17" s="263">
        <v>0</v>
      </c>
      <c r="H17" s="2">
        <v>0</v>
      </c>
      <c r="I17" s="263">
        <v>0</v>
      </c>
      <c r="J17" s="2">
        <v>0</v>
      </c>
      <c r="K17" s="263">
        <v>0</v>
      </c>
      <c r="L17" s="2">
        <v>0</v>
      </c>
      <c r="M17" s="263">
        <v>0</v>
      </c>
      <c r="N17" s="2">
        <v>0</v>
      </c>
      <c r="O17" s="263">
        <v>0</v>
      </c>
      <c r="P17" s="2">
        <v>0</v>
      </c>
      <c r="Q17" s="263">
        <v>0</v>
      </c>
      <c r="R17" s="2">
        <v>0</v>
      </c>
      <c r="S17" s="263">
        <v>0</v>
      </c>
      <c r="T17" s="2">
        <v>0</v>
      </c>
      <c r="U17" s="263">
        <v>0</v>
      </c>
      <c r="V17" s="2">
        <v>0</v>
      </c>
      <c r="W17" s="263">
        <v>0</v>
      </c>
      <c r="X17" s="2">
        <v>0</v>
      </c>
      <c r="Y17" s="263">
        <v>0</v>
      </c>
      <c r="Z17" s="2">
        <v>0</v>
      </c>
      <c r="AA17" s="263">
        <v>0</v>
      </c>
    </row>
    <row r="18" spans="1:27" ht="15">
      <c r="A18">
        <v>125</v>
      </c>
      <c r="D18" s="2">
        <v>0</v>
      </c>
      <c r="E18" s="263">
        <v>0</v>
      </c>
      <c r="F18" s="2">
        <v>0</v>
      </c>
      <c r="G18" s="263">
        <v>0</v>
      </c>
      <c r="H18" s="2">
        <v>0.533535083444</v>
      </c>
      <c r="I18" s="263">
        <v>0.003491196828996173</v>
      </c>
      <c r="J18" s="2">
        <v>0</v>
      </c>
      <c r="K18" s="263">
        <v>0</v>
      </c>
      <c r="L18" s="2">
        <v>0</v>
      </c>
      <c r="M18" s="263">
        <v>0</v>
      </c>
      <c r="N18" s="2">
        <v>0</v>
      </c>
      <c r="O18" s="263">
        <v>0</v>
      </c>
      <c r="P18" s="2">
        <v>0</v>
      </c>
      <c r="Q18" s="263">
        <v>0</v>
      </c>
      <c r="R18" s="2">
        <v>0</v>
      </c>
      <c r="S18" s="263">
        <v>0</v>
      </c>
      <c r="T18" s="2">
        <v>0</v>
      </c>
      <c r="U18" s="263">
        <v>0</v>
      </c>
      <c r="V18" s="2">
        <v>1.0980238724247</v>
      </c>
      <c r="W18" s="263">
        <v>0.0034047022718294018</v>
      </c>
      <c r="X18" s="2">
        <v>0</v>
      </c>
      <c r="Y18" s="263">
        <v>0</v>
      </c>
      <c r="Z18" s="2">
        <v>0</v>
      </c>
      <c r="AA18" s="263">
        <v>0</v>
      </c>
    </row>
    <row r="19" spans="1:27" ht="15">
      <c r="A19">
        <v>126</v>
      </c>
      <c r="D19" s="2">
        <v>0</v>
      </c>
      <c r="E19" s="263">
        <v>0</v>
      </c>
      <c r="F19" s="2">
        <v>0</v>
      </c>
      <c r="G19" s="263">
        <v>0</v>
      </c>
      <c r="H19" s="2">
        <v>0</v>
      </c>
      <c r="I19" s="263">
        <v>0</v>
      </c>
      <c r="J19" s="2">
        <v>0</v>
      </c>
      <c r="K19" s="263">
        <v>0</v>
      </c>
      <c r="L19" s="2">
        <v>0</v>
      </c>
      <c r="M19" s="263">
        <v>0</v>
      </c>
      <c r="N19" s="2">
        <v>0</v>
      </c>
      <c r="O19" s="263">
        <v>0</v>
      </c>
      <c r="P19" s="2">
        <v>0</v>
      </c>
      <c r="Q19" s="263">
        <v>0</v>
      </c>
      <c r="R19" s="2">
        <v>0</v>
      </c>
      <c r="S19" s="263">
        <v>0</v>
      </c>
      <c r="T19" s="2">
        <v>0</v>
      </c>
      <c r="U19" s="263">
        <v>0</v>
      </c>
      <c r="V19" s="2">
        <v>0</v>
      </c>
      <c r="W19" s="263">
        <v>0</v>
      </c>
      <c r="X19" s="2">
        <v>0</v>
      </c>
      <c r="Y19" s="263">
        <v>0</v>
      </c>
      <c r="Z19" s="2">
        <v>0</v>
      </c>
      <c r="AA19" s="263">
        <v>0</v>
      </c>
    </row>
    <row r="20" spans="1:27" ht="15">
      <c r="A20">
        <v>201</v>
      </c>
      <c r="D20" s="2">
        <v>0</v>
      </c>
      <c r="E20" s="263">
        <v>0</v>
      </c>
      <c r="F20" s="2">
        <v>0</v>
      </c>
      <c r="G20" s="263">
        <v>0</v>
      </c>
      <c r="H20" s="2">
        <v>0</v>
      </c>
      <c r="I20" s="263">
        <v>0</v>
      </c>
      <c r="J20" s="2">
        <v>0</v>
      </c>
      <c r="K20" s="263">
        <v>0</v>
      </c>
      <c r="L20" s="2">
        <v>0</v>
      </c>
      <c r="M20" s="263">
        <v>0</v>
      </c>
      <c r="N20" s="2">
        <v>0</v>
      </c>
      <c r="O20" s="263">
        <v>0</v>
      </c>
      <c r="P20" s="2">
        <v>0</v>
      </c>
      <c r="Q20" s="263">
        <v>0</v>
      </c>
      <c r="R20" s="2">
        <v>0</v>
      </c>
      <c r="S20" s="263">
        <v>0</v>
      </c>
      <c r="T20" s="2">
        <v>0</v>
      </c>
      <c r="U20" s="263">
        <v>0</v>
      </c>
      <c r="V20" s="2">
        <v>0</v>
      </c>
      <c r="W20" s="263">
        <v>0</v>
      </c>
      <c r="X20" s="2">
        <v>0</v>
      </c>
      <c r="Y20" s="263">
        <v>0</v>
      </c>
      <c r="Z20" s="2">
        <v>0</v>
      </c>
      <c r="AA20" s="263">
        <v>0</v>
      </c>
    </row>
    <row r="21" spans="1:27" ht="15">
      <c r="A21">
        <v>202</v>
      </c>
      <c r="D21" s="2">
        <v>0.008033042635069999</v>
      </c>
      <c r="E21" s="263">
        <v>3.5424973315522084E-05</v>
      </c>
      <c r="F21" s="2">
        <v>0.022151783966900002</v>
      </c>
      <c r="G21" s="263">
        <v>0.00011086306260189795</v>
      </c>
      <c r="H21" s="2">
        <v>0.0482059173522</v>
      </c>
      <c r="I21" s="263">
        <v>0.000315436324660207</v>
      </c>
      <c r="J21" s="2">
        <v>0.051228517416600006</v>
      </c>
      <c r="K21" s="263">
        <v>0.00028989868701175615</v>
      </c>
      <c r="L21" s="2">
        <v>0.01814897265079</v>
      </c>
      <c r="M21" s="263">
        <v>5.90436396482501E-05</v>
      </c>
      <c r="N21" s="2">
        <v>0.10107150480832</v>
      </c>
      <c r="O21" s="263">
        <v>0.0003241716879010349</v>
      </c>
      <c r="P21" s="2">
        <v>0.023815961525699997</v>
      </c>
      <c r="Q21" s="263">
        <v>0.00011055005363753519</v>
      </c>
      <c r="R21" s="2">
        <v>1.44763078321438</v>
      </c>
      <c r="S21" s="263">
        <v>0.008036113151370882</v>
      </c>
      <c r="T21" s="2">
        <v>0.0159717385369</v>
      </c>
      <c r="U21" s="263">
        <v>0.00012333727134702666</v>
      </c>
      <c r="V21" s="2">
        <v>0.7261581552112799</v>
      </c>
      <c r="W21" s="263">
        <v>0.002251638040706479</v>
      </c>
      <c r="X21" s="2">
        <v>0.1005947600322</v>
      </c>
      <c r="Y21" s="263">
        <v>0.0005548065665874192</v>
      </c>
      <c r="Z21" s="2">
        <v>1.0629657458211</v>
      </c>
      <c r="AA21" s="263">
        <v>0.003780613540120066</v>
      </c>
    </row>
    <row r="22" spans="1:27" ht="15">
      <c r="A22">
        <v>203</v>
      </c>
      <c r="D22" s="2">
        <v>0</v>
      </c>
      <c r="E22" s="263">
        <v>0</v>
      </c>
      <c r="F22" s="2">
        <v>0</v>
      </c>
      <c r="G22" s="263">
        <v>0</v>
      </c>
      <c r="H22" s="2">
        <v>0</v>
      </c>
      <c r="I22" s="263">
        <v>0</v>
      </c>
      <c r="J22" s="2">
        <v>0</v>
      </c>
      <c r="K22" s="263">
        <v>0</v>
      </c>
      <c r="L22" s="2">
        <v>0</v>
      </c>
      <c r="M22" s="263">
        <v>0</v>
      </c>
      <c r="N22" s="2">
        <v>0</v>
      </c>
      <c r="O22" s="263">
        <v>0</v>
      </c>
      <c r="P22" s="2">
        <v>0</v>
      </c>
      <c r="Q22" s="263">
        <v>0</v>
      </c>
      <c r="R22" s="2">
        <v>0</v>
      </c>
      <c r="S22" s="263">
        <v>0</v>
      </c>
      <c r="T22" s="2">
        <v>0</v>
      </c>
      <c r="U22" s="263">
        <v>0</v>
      </c>
      <c r="V22" s="2">
        <v>0</v>
      </c>
      <c r="W22" s="263">
        <v>0</v>
      </c>
      <c r="X22" s="2">
        <v>0</v>
      </c>
      <c r="Y22" s="263">
        <v>0</v>
      </c>
      <c r="Z22" s="2">
        <v>0</v>
      </c>
      <c r="AA22" s="263">
        <v>0</v>
      </c>
    </row>
    <row r="23" spans="1:27" ht="15">
      <c r="A23" t="s">
        <v>167</v>
      </c>
      <c r="D23" s="253">
        <v>226.7621365165624</v>
      </c>
      <c r="E23" s="253"/>
      <c r="F23" s="253">
        <v>199.81212359652753</v>
      </c>
      <c r="G23" s="253"/>
      <c r="H23" s="253">
        <v>152.82297434871577</v>
      </c>
      <c r="I23" s="253"/>
      <c r="J23" s="253">
        <v>176.71179522976783</v>
      </c>
      <c r="K23" s="253"/>
      <c r="L23" s="253">
        <v>307.38234903728346</v>
      </c>
      <c r="M23" s="253"/>
      <c r="N23" s="253">
        <v>311.78387434986524</v>
      </c>
      <c r="O23" s="253"/>
      <c r="P23" s="253">
        <v>215.4314787018225</v>
      </c>
      <c r="Q23" s="253"/>
      <c r="R23" s="253">
        <v>180.14066700484778</v>
      </c>
      <c r="S23" s="253"/>
      <c r="T23" s="253">
        <v>129.49644793066062</v>
      </c>
      <c r="U23" s="253"/>
      <c r="V23" s="253">
        <v>322.50217045695274</v>
      </c>
      <c r="W23" s="253"/>
      <c r="X23" s="253">
        <v>181.31501335853346</v>
      </c>
      <c r="Y23" s="253"/>
      <c r="Z23" s="253">
        <v>281.1622332039106</v>
      </c>
      <c r="AA23" s="253"/>
    </row>
    <row r="24" spans="1:27" ht="15">
      <c r="A24" t="s">
        <v>202</v>
      </c>
      <c r="D24" s="253">
        <v>202.67535573727167</v>
      </c>
      <c r="E24" s="253"/>
      <c r="F24" s="253">
        <v>103.8169994561577</v>
      </c>
      <c r="G24" s="253"/>
      <c r="H24" s="253">
        <v>110.7525885414995</v>
      </c>
      <c r="I24" s="253"/>
      <c r="J24" s="253">
        <v>128.28672198958984</v>
      </c>
      <c r="K24" s="253"/>
      <c r="L24" s="253">
        <v>253.06867274645103</v>
      </c>
      <c r="M24" s="253"/>
      <c r="N24" s="253">
        <v>212.00242241696537</v>
      </c>
      <c r="O24" s="253"/>
      <c r="P24" s="253">
        <v>172.69032318420201</v>
      </c>
      <c r="Q24" s="253"/>
      <c r="R24" s="253">
        <v>115.30583016456818</v>
      </c>
      <c r="S24" s="253"/>
      <c r="T24" s="253">
        <v>58.03187333814535</v>
      </c>
      <c r="U24" s="253"/>
      <c r="V24" s="253">
        <v>102.58264510520036</v>
      </c>
      <c r="W24" s="253"/>
      <c r="X24" s="253">
        <v>55.033085595286714</v>
      </c>
      <c r="Y24" s="253"/>
      <c r="Z24" s="253">
        <v>184.64481672606604</v>
      </c>
      <c r="AA24" s="253"/>
    </row>
    <row r="25" spans="1:27" ht="15">
      <c r="A25" t="s">
        <v>203</v>
      </c>
      <c r="D25" s="253">
        <v>24.0867807792907</v>
      </c>
      <c r="E25" s="253"/>
      <c r="F25" s="253">
        <v>95.99512414036984</v>
      </c>
      <c r="G25" s="253"/>
      <c r="H25" s="253">
        <v>42.07038580721627</v>
      </c>
      <c r="I25" s="253"/>
      <c r="J25" s="253">
        <v>48.42507324017796</v>
      </c>
      <c r="K25" s="253"/>
      <c r="L25" s="253">
        <v>54.31367629083241</v>
      </c>
      <c r="M25" s="253"/>
      <c r="N25" s="253">
        <v>99.78145193289983</v>
      </c>
      <c r="O25" s="253"/>
      <c r="P25" s="253">
        <v>42.74115551762046</v>
      </c>
      <c r="Q25" s="253"/>
      <c r="R25" s="253">
        <v>64.83483684027964</v>
      </c>
      <c r="S25" s="253"/>
      <c r="T25" s="253">
        <v>71.46457459251528</v>
      </c>
      <c r="U25" s="253"/>
      <c r="V25" s="253">
        <v>219.9195253517524</v>
      </c>
      <c r="W25" s="253"/>
      <c r="X25" s="253">
        <v>126.28192776324673</v>
      </c>
      <c r="Y25" s="253"/>
      <c r="Z25" s="253">
        <v>96.51741647784456</v>
      </c>
      <c r="AA25" s="253"/>
    </row>
    <row r="26" spans="1:27" ht="15">
      <c r="A26" t="s">
        <v>204</v>
      </c>
      <c r="D26" s="253">
        <f>D25/D23*100</f>
        <v>10.62204702659054</v>
      </c>
      <c r="E26" s="253"/>
      <c r="F26" s="253">
        <f>F25/F23*100</f>
        <v>48.04269251159598</v>
      </c>
      <c r="G26" s="253"/>
      <c r="H26" s="253">
        <f>H25/H23*100</f>
        <v>27.52883588773693</v>
      </c>
      <c r="I26" s="253"/>
      <c r="J26" s="253">
        <f>J25/J23*100</f>
        <v>27.403418757199383</v>
      </c>
      <c r="K26" s="253"/>
      <c r="L26" s="253">
        <f>L25/L23*100</f>
        <v>17.669744687989393</v>
      </c>
      <c r="M26" s="253"/>
      <c r="N26" s="253">
        <f>N25/N23*100</f>
        <v>32.00340368499335</v>
      </c>
      <c r="O26" s="253"/>
      <c r="P26" s="253">
        <f>P25/P23*100</f>
        <v>19.839791183338743</v>
      </c>
      <c r="Q26" s="253"/>
      <c r="R26" s="253">
        <f>R25/R23*100</f>
        <v>35.991227254940085</v>
      </c>
      <c r="S26" s="253"/>
      <c r="T26" s="253">
        <f>T25/T23*100</f>
        <v>55.18651340211375</v>
      </c>
      <c r="U26" s="253"/>
      <c r="V26" s="253">
        <f>V25/V23*100</f>
        <v>68.1916419477577</v>
      </c>
      <c r="W26" s="253"/>
      <c r="X26" s="253">
        <f>X25/X23*100</f>
        <v>69.64780545422128</v>
      </c>
      <c r="Y26" s="253"/>
      <c r="Z26" s="253">
        <f>Z25/Z23*100</f>
        <v>34.32801602761709</v>
      </c>
      <c r="AA26" s="253"/>
    </row>
    <row r="27" spans="1:27" ht="15">
      <c r="A27" t="s">
        <v>183</v>
      </c>
      <c r="D27" s="253">
        <f>D24/D23*100</f>
        <v>89.37795297340945</v>
      </c>
      <c r="E27" s="253"/>
      <c r="F27" s="253">
        <f>F24/F23*100</f>
        <v>51.95730748840403</v>
      </c>
      <c r="G27" s="253"/>
      <c r="H27" s="253">
        <f>H24/H23*100</f>
        <v>72.47116411226308</v>
      </c>
      <c r="I27" s="253"/>
      <c r="J27" s="253">
        <f>J24/J23*100</f>
        <v>72.5965812428006</v>
      </c>
      <c r="K27" s="253"/>
      <c r="L27" s="253">
        <f>L24/L23*100</f>
        <v>82.3302553120106</v>
      </c>
      <c r="M27" s="253"/>
      <c r="N27" s="253">
        <f>N24/N23*100</f>
        <v>67.99659631500663</v>
      </c>
      <c r="O27" s="253"/>
      <c r="P27" s="253">
        <f>P24/P23*100</f>
        <v>80.16020881666125</v>
      </c>
      <c r="Q27" s="253"/>
      <c r="R27" s="253">
        <f>R24/R23*100</f>
        <v>64.00877274505993</v>
      </c>
      <c r="S27" s="253"/>
      <c r="T27" s="253">
        <f>T24/T23*100</f>
        <v>44.81348659788625</v>
      </c>
      <c r="U27" s="253"/>
      <c r="V27" s="253">
        <f>V24/V23*100</f>
        <v>31.808358052242312</v>
      </c>
      <c r="W27" s="253"/>
      <c r="X27" s="253">
        <f>X24/X23*100</f>
        <v>30.352194545778698</v>
      </c>
      <c r="Y27" s="253"/>
      <c r="Z27" s="253">
        <f>Z24/Z23*100</f>
        <v>65.6719839723829</v>
      </c>
      <c r="AA27" s="253"/>
    </row>
    <row r="28" spans="4:27" ht="1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4:27" ht="1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4:27" ht="1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</sheetData>
  <sheetProtection/>
  <mergeCells count="72">
    <mergeCell ref="Z2:AA2"/>
    <mergeCell ref="N2:O2"/>
    <mergeCell ref="P2:Q2"/>
    <mergeCell ref="R2:S2"/>
    <mergeCell ref="T2:U2"/>
    <mergeCell ref="V2:W2"/>
    <mergeCell ref="X2:Y2"/>
    <mergeCell ref="D2:E2"/>
    <mergeCell ref="F2:G2"/>
    <mergeCell ref="H2:I2"/>
    <mergeCell ref="J2:K2"/>
    <mergeCell ref="L2:M2"/>
    <mergeCell ref="P27:Q27"/>
    <mergeCell ref="N27:O27"/>
    <mergeCell ref="P26:Q26"/>
    <mergeCell ref="N26:O26"/>
    <mergeCell ref="P25:Q25"/>
    <mergeCell ref="R27:S27"/>
    <mergeCell ref="T27:U27"/>
    <mergeCell ref="V27:W27"/>
    <mergeCell ref="X27:Y27"/>
    <mergeCell ref="Z27:AA27"/>
    <mergeCell ref="D27:E27"/>
    <mergeCell ref="F27:G27"/>
    <mergeCell ref="H27:I27"/>
    <mergeCell ref="J27:K27"/>
    <mergeCell ref="L27:M27"/>
    <mergeCell ref="R26:S26"/>
    <mergeCell ref="T26:U26"/>
    <mergeCell ref="V26:W26"/>
    <mergeCell ref="X26:Y26"/>
    <mergeCell ref="Z26:AA26"/>
    <mergeCell ref="D26:E26"/>
    <mergeCell ref="F26:G26"/>
    <mergeCell ref="H26:I26"/>
    <mergeCell ref="J26:K26"/>
    <mergeCell ref="L26:M26"/>
    <mergeCell ref="Z25:AA25"/>
    <mergeCell ref="D25:E25"/>
    <mergeCell ref="F25:G25"/>
    <mergeCell ref="H25:I25"/>
    <mergeCell ref="J25:K25"/>
    <mergeCell ref="L25:M25"/>
    <mergeCell ref="N25:O25"/>
    <mergeCell ref="V24:W24"/>
    <mergeCell ref="X24:Y24"/>
    <mergeCell ref="R25:S25"/>
    <mergeCell ref="T25:U25"/>
    <mergeCell ref="V25:W25"/>
    <mergeCell ref="X25:Y25"/>
    <mergeCell ref="Z24:AA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P23:Q23"/>
    <mergeCell ref="R23:S23"/>
    <mergeCell ref="T23:U23"/>
    <mergeCell ref="V23:W23"/>
    <mergeCell ref="X23:Y23"/>
    <mergeCell ref="Z23:AA23"/>
    <mergeCell ref="D23:E23"/>
    <mergeCell ref="F23:G23"/>
    <mergeCell ref="H23:I23"/>
    <mergeCell ref="J23:K23"/>
    <mergeCell ref="L23:M23"/>
    <mergeCell ref="N23:O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S4" activeCellId="7" sqref="E4:E20 G4:G20 I4:I20 K4:K20 M4:M20 O4:O20 Q4:Q20 S4:S20"/>
    </sheetView>
  </sheetViews>
  <sheetFormatPr defaultColWidth="9.140625" defaultRowHeight="15"/>
  <sheetData>
    <row r="1" spans="3:19" ht="15">
      <c r="C1" s="161"/>
      <c r="D1" s="254" t="s">
        <v>151</v>
      </c>
      <c r="E1" s="254"/>
      <c r="F1" s="254" t="s">
        <v>152</v>
      </c>
      <c r="G1" s="254"/>
      <c r="H1" s="254" t="s">
        <v>153</v>
      </c>
      <c r="I1" s="254"/>
      <c r="J1" s="254" t="s">
        <v>154</v>
      </c>
      <c r="K1" s="254"/>
      <c r="L1" s="254" t="s">
        <v>155</v>
      </c>
      <c r="M1" s="254"/>
      <c r="N1" s="254" t="s">
        <v>156</v>
      </c>
      <c r="O1" s="254"/>
      <c r="P1" s="254" t="s">
        <v>157</v>
      </c>
      <c r="Q1" s="254"/>
      <c r="R1" s="254" t="s">
        <v>158</v>
      </c>
      <c r="S1" s="254"/>
    </row>
    <row r="2" spans="2:19" ht="15">
      <c r="B2" s="2"/>
      <c r="C2" s="2"/>
      <c r="D2" s="2" t="s">
        <v>165</v>
      </c>
      <c r="E2" s="2" t="s">
        <v>5</v>
      </c>
      <c r="F2" s="2" t="s">
        <v>165</v>
      </c>
      <c r="G2" s="2" t="s">
        <v>5</v>
      </c>
      <c r="H2" s="2" t="s">
        <v>165</v>
      </c>
      <c r="I2" s="2" t="s">
        <v>5</v>
      </c>
      <c r="J2" s="2" t="s">
        <v>165</v>
      </c>
      <c r="K2" s="2" t="s">
        <v>5</v>
      </c>
      <c r="L2" s="2" t="s">
        <v>165</v>
      </c>
      <c r="M2" s="2" t="s">
        <v>5</v>
      </c>
      <c r="N2" s="2" t="s">
        <v>165</v>
      </c>
      <c r="O2" s="2" t="s">
        <v>5</v>
      </c>
      <c r="P2" s="2" t="s">
        <v>165</v>
      </c>
      <c r="Q2" s="2" t="s">
        <v>5</v>
      </c>
      <c r="R2" s="2" t="s">
        <v>165</v>
      </c>
      <c r="S2" s="2" t="s">
        <v>5</v>
      </c>
    </row>
    <row r="3" spans="2:3" ht="15">
      <c r="B3" s="2"/>
      <c r="C3" s="2"/>
    </row>
    <row r="4" spans="1:19" ht="15">
      <c r="A4" s="159">
        <v>2</v>
      </c>
      <c r="B4" s="2"/>
      <c r="D4" s="2">
        <v>87.567166528067</v>
      </c>
      <c r="E4" s="263">
        <v>0.4995071035864788</v>
      </c>
      <c r="F4" s="2">
        <v>90.38267959139047</v>
      </c>
      <c r="G4" s="263">
        <v>0.3303129679749336</v>
      </c>
      <c r="H4" s="2">
        <v>561.5410554503919</v>
      </c>
      <c r="I4" s="263">
        <v>0.6361366175717055</v>
      </c>
      <c r="J4" s="2">
        <v>944.1574405113047</v>
      </c>
      <c r="K4" s="263">
        <v>0.83433410187975</v>
      </c>
      <c r="L4" s="2">
        <v>794.1951465078399</v>
      </c>
      <c r="M4" s="263">
        <v>0.5760531596287225</v>
      </c>
      <c r="N4" s="2">
        <v>899.9299250816264</v>
      </c>
      <c r="O4" s="263">
        <v>0.5434862316159397</v>
      </c>
      <c r="P4" s="2">
        <v>1597.9590305166162</v>
      </c>
      <c r="Q4" s="263">
        <v>0.6766124883056659</v>
      </c>
      <c r="R4" s="2">
        <v>3212.9020966487956</v>
      </c>
      <c r="S4" s="263">
        <v>0.8942250802446299</v>
      </c>
    </row>
    <row r="5" spans="1:19" ht="15">
      <c r="A5" s="159">
        <v>111</v>
      </c>
      <c r="B5" s="2"/>
      <c r="D5" s="2">
        <v>24.893944269994265</v>
      </c>
      <c r="E5" s="263">
        <v>0.14200187686971108</v>
      </c>
      <c r="F5" s="2">
        <v>54.28834543797239</v>
      </c>
      <c r="G5" s="263">
        <v>0.19840244379934557</v>
      </c>
      <c r="H5" s="2">
        <v>79.89992813768053</v>
      </c>
      <c r="I5" s="263">
        <v>0.09051389838087565</v>
      </c>
      <c r="J5" s="2">
        <v>35.16966740321871</v>
      </c>
      <c r="K5" s="263">
        <v>0.031078770983770758</v>
      </c>
      <c r="L5" s="2">
        <v>125.29933065782573</v>
      </c>
      <c r="M5" s="263">
        <v>0.09088329945377228</v>
      </c>
      <c r="N5" s="2">
        <v>239.09328802645268</v>
      </c>
      <c r="O5" s="263">
        <v>0.14439336496380528</v>
      </c>
      <c r="P5" s="2">
        <v>221.9512934833676</v>
      </c>
      <c r="Q5" s="263">
        <v>0.09397926611290609</v>
      </c>
      <c r="R5" s="2">
        <v>73.2917467763706</v>
      </c>
      <c r="S5" s="263">
        <v>0.020398790928217083</v>
      </c>
    </row>
    <row r="6" spans="1:19" ht="15">
      <c r="A6" s="159">
        <v>112</v>
      </c>
      <c r="B6" s="2"/>
      <c r="D6" s="2">
        <v>16.295419875425846</v>
      </c>
      <c r="E6" s="263">
        <v>0.09295353848283508</v>
      </c>
      <c r="F6" s="2">
        <v>32.110935954271</v>
      </c>
      <c r="G6" s="263">
        <v>0.11735277829181126</v>
      </c>
      <c r="H6" s="2">
        <v>90.47673953781721</v>
      </c>
      <c r="I6" s="263">
        <v>0.10249574185157304</v>
      </c>
      <c r="J6" s="2">
        <v>38.912828386960996</v>
      </c>
      <c r="K6" s="263">
        <v>0.03438653166388642</v>
      </c>
      <c r="L6" s="2">
        <v>98.27248859930928</v>
      </c>
      <c r="M6" s="263">
        <v>0.07127993391942856</v>
      </c>
      <c r="N6" s="2">
        <v>127.20362361421331</v>
      </c>
      <c r="O6" s="263">
        <v>0.07682089029288645</v>
      </c>
      <c r="P6" s="2">
        <v>143.36116034501433</v>
      </c>
      <c r="Q6" s="263">
        <v>0.060702401985905645</v>
      </c>
      <c r="R6" s="2">
        <v>131.47170685732158</v>
      </c>
      <c r="S6" s="263">
        <v>0.03659162155517059</v>
      </c>
    </row>
    <row r="7" spans="1:19" ht="15">
      <c r="A7" s="159">
        <v>113</v>
      </c>
      <c r="B7" s="2"/>
      <c r="D7" s="2">
        <v>0.6489983403566001</v>
      </c>
      <c r="E7" s="263">
        <v>0.0037020643019213284</v>
      </c>
      <c r="F7" s="2">
        <v>0.9915299433648</v>
      </c>
      <c r="G7" s="263">
        <v>0.0036236500169003934</v>
      </c>
      <c r="H7" s="2">
        <v>0</v>
      </c>
      <c r="I7" s="263">
        <v>0</v>
      </c>
      <c r="J7" s="2">
        <v>12.860628201799999</v>
      </c>
      <c r="K7" s="263">
        <v>0.011364694297751193</v>
      </c>
      <c r="L7" s="2">
        <v>5.276538677835901</v>
      </c>
      <c r="M7" s="263">
        <v>0.003827229101859699</v>
      </c>
      <c r="N7" s="2">
        <v>5.2214946955812005</v>
      </c>
      <c r="O7" s="263">
        <v>0.003153368275031688</v>
      </c>
      <c r="P7" s="2">
        <v>13.271595306759012</v>
      </c>
      <c r="Q7" s="263">
        <v>0.0056194977172780766</v>
      </c>
      <c r="R7" s="2">
        <v>7.013657674114001</v>
      </c>
      <c r="S7" s="263">
        <v>0.0019520634018026011</v>
      </c>
    </row>
    <row r="8" spans="1:19" ht="15">
      <c r="A8" s="159">
        <v>114</v>
      </c>
      <c r="B8" s="2"/>
      <c r="D8" s="2">
        <v>0</v>
      </c>
      <c r="E8" s="263">
        <v>0</v>
      </c>
      <c r="F8" s="2">
        <v>0</v>
      </c>
      <c r="G8" s="263">
        <v>0</v>
      </c>
      <c r="H8" s="2">
        <v>0</v>
      </c>
      <c r="I8" s="263">
        <v>0</v>
      </c>
      <c r="J8" s="2">
        <v>0</v>
      </c>
      <c r="K8" s="263">
        <v>0</v>
      </c>
      <c r="L8" s="2">
        <v>0</v>
      </c>
      <c r="M8" s="263">
        <v>0</v>
      </c>
      <c r="N8" s="2">
        <v>0</v>
      </c>
      <c r="O8" s="263">
        <v>0</v>
      </c>
      <c r="P8" s="2">
        <v>0</v>
      </c>
      <c r="Q8" s="263">
        <v>0</v>
      </c>
      <c r="R8" s="2">
        <v>0</v>
      </c>
      <c r="S8" s="263">
        <v>0</v>
      </c>
    </row>
    <row r="9" spans="1:19" ht="15">
      <c r="A9" s="159">
        <v>115</v>
      </c>
      <c r="B9" s="2"/>
      <c r="D9" s="2">
        <v>0</v>
      </c>
      <c r="E9" s="263">
        <v>0</v>
      </c>
      <c r="F9" s="2">
        <v>0</v>
      </c>
      <c r="G9" s="263">
        <v>0</v>
      </c>
      <c r="H9" s="2">
        <v>0</v>
      </c>
      <c r="I9" s="263">
        <v>0</v>
      </c>
      <c r="J9" s="2">
        <v>0</v>
      </c>
      <c r="K9" s="263">
        <v>0</v>
      </c>
      <c r="L9" s="2">
        <v>0</v>
      </c>
      <c r="M9" s="263">
        <v>0</v>
      </c>
      <c r="N9" s="2">
        <v>0</v>
      </c>
      <c r="O9" s="263">
        <v>0</v>
      </c>
      <c r="P9" s="2">
        <v>0</v>
      </c>
      <c r="Q9" s="263">
        <v>0</v>
      </c>
      <c r="R9" s="2">
        <v>0</v>
      </c>
      <c r="S9" s="263">
        <v>0</v>
      </c>
    </row>
    <row r="10" spans="1:19" ht="15">
      <c r="A10" s="159">
        <v>116</v>
      </c>
      <c r="B10" s="2"/>
      <c r="D10" s="2">
        <v>44.18204121127942</v>
      </c>
      <c r="E10" s="263">
        <v>0.252026465066801</v>
      </c>
      <c r="F10" s="2">
        <v>91.5599637444347</v>
      </c>
      <c r="G10" s="263">
        <v>0.33461547620438575</v>
      </c>
      <c r="H10" s="2">
        <v>130.8685226943089</v>
      </c>
      <c r="I10" s="263">
        <v>0.14825320172999923</v>
      </c>
      <c r="J10" s="2">
        <v>85.41687737611336</v>
      </c>
      <c r="K10" s="263">
        <v>0.07548128163071864</v>
      </c>
      <c r="L10" s="2">
        <v>208.74614522955426</v>
      </c>
      <c r="M10" s="263">
        <v>0.1514097348095716</v>
      </c>
      <c r="N10" s="2">
        <v>363.2491390400744</v>
      </c>
      <c r="O10" s="263">
        <v>0.21937364256080033</v>
      </c>
      <c r="P10" s="2">
        <v>337.4387033077794</v>
      </c>
      <c r="Q10" s="263">
        <v>0.1428792830951994</v>
      </c>
      <c r="R10" s="2">
        <v>106.49858548973224</v>
      </c>
      <c r="S10" s="263">
        <v>0.02964102337722289</v>
      </c>
    </row>
    <row r="11" spans="1:19" ht="15">
      <c r="A11" s="159">
        <v>117</v>
      </c>
      <c r="B11" s="2"/>
      <c r="D11" s="2">
        <v>0.0392754191661</v>
      </c>
      <c r="E11" s="263">
        <v>0.00022403774893773023</v>
      </c>
      <c r="F11" s="2">
        <v>0</v>
      </c>
      <c r="G11" s="263">
        <v>0</v>
      </c>
      <c r="H11" s="2">
        <v>0</v>
      </c>
      <c r="I11" s="263">
        <v>0</v>
      </c>
      <c r="J11" s="2">
        <v>0</v>
      </c>
      <c r="K11" s="263">
        <v>0</v>
      </c>
      <c r="L11" s="2">
        <v>0</v>
      </c>
      <c r="M11" s="263">
        <v>0</v>
      </c>
      <c r="N11" s="2">
        <v>0.25101871080270005</v>
      </c>
      <c r="O11" s="263">
        <v>0.00015159537359186786</v>
      </c>
      <c r="P11" s="2">
        <v>1.15855329641</v>
      </c>
      <c r="Q11" s="263">
        <v>0.0004905580266756098</v>
      </c>
      <c r="R11" s="2">
        <v>0</v>
      </c>
      <c r="S11" s="263">
        <v>0</v>
      </c>
    </row>
    <row r="12" spans="1:19" ht="15">
      <c r="A12" s="159">
        <v>118</v>
      </c>
      <c r="B12" s="2"/>
      <c r="D12" s="2">
        <v>0</v>
      </c>
      <c r="E12" s="263">
        <v>0</v>
      </c>
      <c r="F12" s="2">
        <v>0</v>
      </c>
      <c r="G12" s="263">
        <v>0</v>
      </c>
      <c r="H12" s="2">
        <v>0</v>
      </c>
      <c r="I12" s="263">
        <v>0</v>
      </c>
      <c r="J12" s="2">
        <v>0</v>
      </c>
      <c r="K12" s="263">
        <v>0</v>
      </c>
      <c r="L12" s="2">
        <v>0</v>
      </c>
      <c r="M12" s="263">
        <v>0</v>
      </c>
      <c r="N12" s="2">
        <v>0</v>
      </c>
      <c r="O12" s="263">
        <v>0</v>
      </c>
      <c r="P12" s="2">
        <v>0</v>
      </c>
      <c r="Q12" s="263">
        <v>0</v>
      </c>
      <c r="R12" s="2">
        <v>0</v>
      </c>
      <c r="S12" s="263">
        <v>0</v>
      </c>
    </row>
    <row r="13" spans="1:19" ht="15">
      <c r="A13" s="159">
        <v>121</v>
      </c>
      <c r="B13" s="2"/>
      <c r="D13" s="2">
        <v>0</v>
      </c>
      <c r="E13" s="263">
        <v>0</v>
      </c>
      <c r="F13" s="2">
        <v>0.0172990447954851</v>
      </c>
      <c r="G13" s="263">
        <v>6.322117086327585E-05</v>
      </c>
      <c r="H13" s="2">
        <v>2.3463912822452</v>
      </c>
      <c r="I13" s="263">
        <v>0.0026580877734576633</v>
      </c>
      <c r="J13" s="2">
        <v>3.8358297364137006</v>
      </c>
      <c r="K13" s="263">
        <v>0.00338965030700941</v>
      </c>
      <c r="L13" s="2">
        <v>1.3703954142172001</v>
      </c>
      <c r="M13" s="263">
        <v>0.0009939882052562219</v>
      </c>
      <c r="N13" s="2">
        <v>0.681674209763</v>
      </c>
      <c r="O13" s="263">
        <v>0.00041167710632609837</v>
      </c>
      <c r="P13" s="2">
        <v>7.566602964815267</v>
      </c>
      <c r="Q13" s="263">
        <v>0.0032038731671296446</v>
      </c>
      <c r="R13" s="2">
        <v>10.047273948585776</v>
      </c>
      <c r="S13" s="263">
        <v>0.002796389084586538</v>
      </c>
    </row>
    <row r="14" spans="1:19" ht="15">
      <c r="A14" s="159">
        <v>122</v>
      </c>
      <c r="B14" s="2"/>
      <c r="D14" s="2">
        <v>1.680303942436598</v>
      </c>
      <c r="E14" s="263">
        <v>0.009584913943314892</v>
      </c>
      <c r="F14" s="2">
        <v>4.1098452715043505</v>
      </c>
      <c r="G14" s="263">
        <v>0.015019859951990877</v>
      </c>
      <c r="H14" s="2">
        <v>16.98858317266555</v>
      </c>
      <c r="I14" s="263">
        <v>0.01924536012442955</v>
      </c>
      <c r="J14" s="2">
        <v>9.697234015994578</v>
      </c>
      <c r="K14" s="263">
        <v>0.008569262589373964</v>
      </c>
      <c r="L14" s="2">
        <v>20.93390676013848</v>
      </c>
      <c r="M14" s="263">
        <v>0.015183979889043308</v>
      </c>
      <c r="N14" s="2">
        <v>19.7635631104185</v>
      </c>
      <c r="O14" s="263">
        <v>0.011935623140002693</v>
      </c>
      <c r="P14" s="2">
        <v>32.673071082240696</v>
      </c>
      <c r="Q14" s="263">
        <v>0.013834527358561648</v>
      </c>
      <c r="R14" s="2">
        <v>42.029038822888964</v>
      </c>
      <c r="S14" s="263">
        <v>0.01169765510539639</v>
      </c>
    </row>
    <row r="15" spans="1:19" ht="15">
      <c r="A15" s="159">
        <v>123</v>
      </c>
      <c r="B15" s="2"/>
      <c r="D15" s="2">
        <v>0</v>
      </c>
      <c r="E15" s="263">
        <v>0</v>
      </c>
      <c r="F15" s="2">
        <v>0</v>
      </c>
      <c r="G15" s="263">
        <v>0</v>
      </c>
      <c r="H15" s="2">
        <v>0</v>
      </c>
      <c r="I15" s="263">
        <v>0</v>
      </c>
      <c r="J15" s="2">
        <v>0</v>
      </c>
      <c r="K15" s="263">
        <v>0</v>
      </c>
      <c r="L15" s="2">
        <v>0</v>
      </c>
      <c r="M15" s="263">
        <v>0</v>
      </c>
      <c r="N15" s="2">
        <v>0</v>
      </c>
      <c r="O15" s="263">
        <v>0</v>
      </c>
      <c r="P15" s="2">
        <v>0</v>
      </c>
      <c r="Q15" s="263">
        <v>0</v>
      </c>
      <c r="R15" s="2">
        <v>0</v>
      </c>
      <c r="S15" s="263">
        <v>0</v>
      </c>
    </row>
    <row r="16" spans="1:19" ht="15">
      <c r="A16" s="159">
        <v>125</v>
      </c>
      <c r="B16" s="2"/>
      <c r="D16" s="2">
        <v>0</v>
      </c>
      <c r="E16" s="263">
        <v>0</v>
      </c>
      <c r="F16" s="2">
        <v>0</v>
      </c>
      <c r="G16" s="263">
        <v>0</v>
      </c>
      <c r="H16" s="2">
        <v>0</v>
      </c>
      <c r="I16" s="263">
        <v>0</v>
      </c>
      <c r="J16" s="2">
        <v>0</v>
      </c>
      <c r="K16" s="263">
        <v>0</v>
      </c>
      <c r="L16" s="2">
        <v>0</v>
      </c>
      <c r="M16" s="263">
        <v>0</v>
      </c>
      <c r="N16" s="2">
        <v>0</v>
      </c>
      <c r="O16" s="263">
        <v>0</v>
      </c>
      <c r="P16" s="2">
        <v>1.882362067</v>
      </c>
      <c r="Q16" s="263">
        <v>0.0007970352541725086</v>
      </c>
      <c r="R16" s="2">
        <v>3.8116467072599995</v>
      </c>
      <c r="S16" s="263">
        <v>0.001060869575272444</v>
      </c>
    </row>
    <row r="17" spans="1:19" ht="15">
      <c r="A17" s="159">
        <v>126</v>
      </c>
      <c r="B17" s="2"/>
      <c r="D17" s="2">
        <v>0</v>
      </c>
      <c r="E17" s="263">
        <v>0</v>
      </c>
      <c r="F17" s="2">
        <v>0</v>
      </c>
      <c r="G17" s="263">
        <v>0</v>
      </c>
      <c r="H17" s="2">
        <v>0</v>
      </c>
      <c r="I17" s="263">
        <v>0</v>
      </c>
      <c r="J17" s="2">
        <v>0</v>
      </c>
      <c r="K17" s="263">
        <v>0</v>
      </c>
      <c r="L17" s="2">
        <v>0</v>
      </c>
      <c r="M17" s="263">
        <v>0</v>
      </c>
      <c r="N17" s="2">
        <v>0</v>
      </c>
      <c r="O17" s="263">
        <v>0</v>
      </c>
      <c r="P17" s="2">
        <v>0</v>
      </c>
      <c r="Q17" s="263">
        <v>0</v>
      </c>
      <c r="R17" s="2">
        <v>0</v>
      </c>
      <c r="S17" s="263">
        <v>0</v>
      </c>
    </row>
    <row r="18" spans="1:19" ht="15">
      <c r="A18" s="159">
        <v>201</v>
      </c>
      <c r="B18" s="2"/>
      <c r="D18" s="2">
        <v>0</v>
      </c>
      <c r="E18" s="263">
        <v>0</v>
      </c>
      <c r="F18" s="2">
        <v>0</v>
      </c>
      <c r="G18" s="263">
        <v>0</v>
      </c>
      <c r="H18" s="2">
        <v>0</v>
      </c>
      <c r="I18" s="263">
        <v>0</v>
      </c>
      <c r="J18" s="2">
        <v>0</v>
      </c>
      <c r="K18" s="263">
        <v>0</v>
      </c>
      <c r="L18" s="2">
        <v>0.12216562922</v>
      </c>
      <c r="M18" s="263">
        <v>8.861033339180358E-05</v>
      </c>
      <c r="N18" s="2">
        <v>0.339497810837</v>
      </c>
      <c r="O18" s="263">
        <v>0.00020502972588329742</v>
      </c>
      <c r="P18" s="2">
        <v>0.606416610743</v>
      </c>
      <c r="Q18" s="263">
        <v>0.000256770695686771</v>
      </c>
      <c r="R18" s="2">
        <v>2.434940822082</v>
      </c>
      <c r="S18" s="263">
        <v>0.0006777004360911943</v>
      </c>
    </row>
    <row r="19" spans="1:19" ht="15">
      <c r="A19" s="159">
        <v>202</v>
      </c>
      <c r="B19" s="2"/>
      <c r="D19" s="2">
        <v>0</v>
      </c>
      <c r="E19" s="263">
        <v>0</v>
      </c>
      <c r="F19" s="2">
        <v>0.166803973477</v>
      </c>
      <c r="G19" s="263">
        <v>0.0006096025897692943</v>
      </c>
      <c r="H19" s="2">
        <v>0.22591675395562003</v>
      </c>
      <c r="I19" s="263">
        <v>0.00025592771591533865</v>
      </c>
      <c r="J19" s="2">
        <v>1.5794234147514</v>
      </c>
      <c r="K19" s="263">
        <v>0.0013957066477396246</v>
      </c>
      <c r="L19" s="2">
        <v>1.3543482228197303</v>
      </c>
      <c r="M19" s="263">
        <v>0.0009823487041231234</v>
      </c>
      <c r="N19" s="2">
        <v>0.08953537147290001</v>
      </c>
      <c r="O19" s="263">
        <v>5.407225638565804E-05</v>
      </c>
      <c r="P19" s="2">
        <v>0.1488205475452</v>
      </c>
      <c r="Q19" s="263">
        <v>6.301403168829389E-05</v>
      </c>
      <c r="R19" s="2">
        <v>0.31484436021176004</v>
      </c>
      <c r="S19" s="263">
        <v>8.762847880381766E-05</v>
      </c>
    </row>
    <row r="20" spans="1:19" ht="15">
      <c r="A20" s="159">
        <v>203</v>
      </c>
      <c r="B20" s="2"/>
      <c r="D20" s="2">
        <v>0</v>
      </c>
      <c r="E20" s="263">
        <v>0</v>
      </c>
      <c r="F20" s="2">
        <v>0</v>
      </c>
      <c r="G20" s="263">
        <v>0</v>
      </c>
      <c r="H20" s="2">
        <v>0.38943234802300003</v>
      </c>
      <c r="I20" s="263">
        <v>0.0004411648520439194</v>
      </c>
      <c r="J20" s="2">
        <v>0</v>
      </c>
      <c r="K20" s="263">
        <v>0</v>
      </c>
      <c r="L20" s="2">
        <v>123.113312409</v>
      </c>
      <c r="M20" s="263">
        <v>0.08929771595483098</v>
      </c>
      <c r="N20" s="2">
        <v>0.0240175431096</v>
      </c>
      <c r="O20" s="263">
        <v>1.4504689346924336E-05</v>
      </c>
      <c r="P20" s="2">
        <v>3.6872926648878006</v>
      </c>
      <c r="Q20" s="263">
        <v>0.0015612842491302046</v>
      </c>
      <c r="R20" s="2">
        <v>3.1300945177633213</v>
      </c>
      <c r="S20" s="263">
        <v>0.0008711778128065829</v>
      </c>
    </row>
    <row r="21" spans="1:19" ht="15">
      <c r="A21" t="s">
        <v>167</v>
      </c>
      <c r="B21" s="2"/>
      <c r="C21" s="2"/>
      <c r="D21" s="253">
        <v>175.30714958672584</v>
      </c>
      <c r="E21" s="253"/>
      <c r="F21" s="253">
        <v>273.6274029612102</v>
      </c>
      <c r="G21" s="253"/>
      <c r="H21" s="253">
        <v>882.736569377088</v>
      </c>
      <c r="I21" s="253"/>
      <c r="J21" s="253">
        <v>1131.6299290465574</v>
      </c>
      <c r="K21" s="253"/>
      <c r="L21" s="253">
        <v>1378.6837781077604</v>
      </c>
      <c r="M21" s="253"/>
      <c r="N21" s="253">
        <v>1655.8467772143517</v>
      </c>
      <c r="O21" s="253"/>
      <c r="P21" s="253">
        <v>2361.704902193179</v>
      </c>
      <c r="Q21" s="253"/>
      <c r="R21" s="253">
        <v>3592.9456326251257</v>
      </c>
      <c r="S21" s="253"/>
    </row>
    <row r="22" spans="1:19" ht="15">
      <c r="A22" t="s">
        <v>202</v>
      </c>
      <c r="B22" s="2"/>
      <c r="C22" s="2"/>
      <c r="D22" s="253">
        <v>87.73998305865884</v>
      </c>
      <c r="E22" s="253"/>
      <c r="F22" s="253">
        <v>183.07791939634274</v>
      </c>
      <c r="G22" s="253"/>
      <c r="H22" s="253">
        <v>320.5801648247174</v>
      </c>
      <c r="I22" s="253"/>
      <c r="J22" s="253">
        <v>185.89306512050135</v>
      </c>
      <c r="K22" s="253"/>
      <c r="L22" s="253">
        <v>459.8988053388809</v>
      </c>
      <c r="M22" s="253"/>
      <c r="N22" s="253">
        <v>755.4638014073057</v>
      </c>
      <c r="O22" s="253"/>
      <c r="P22" s="253">
        <v>759.3033418533863</v>
      </c>
      <c r="Q22" s="253"/>
      <c r="R22" s="253">
        <v>374.1636562762732</v>
      </c>
      <c r="S22" s="253"/>
    </row>
    <row r="23" spans="1:19" ht="15">
      <c r="A23" t="s">
        <v>203</v>
      </c>
      <c r="D23" s="253">
        <v>87.567166528067</v>
      </c>
      <c r="E23" s="253"/>
      <c r="F23" s="253">
        <v>90.54948356486747</v>
      </c>
      <c r="G23" s="253"/>
      <c r="H23" s="253">
        <v>562.1564045523705</v>
      </c>
      <c r="I23" s="253"/>
      <c r="J23" s="253">
        <v>945.7368639260561</v>
      </c>
      <c r="K23" s="253"/>
      <c r="L23" s="253">
        <v>918.7849727688797</v>
      </c>
      <c r="M23" s="253"/>
      <c r="N23" s="253">
        <v>900.3829758070459</v>
      </c>
      <c r="O23" s="253"/>
      <c r="P23" s="253">
        <v>1602.4015603397922</v>
      </c>
      <c r="Q23" s="253"/>
      <c r="R23" s="253">
        <v>3218.781976348853</v>
      </c>
      <c r="S23" s="253"/>
    </row>
    <row r="24" spans="1:19" ht="15">
      <c r="A24" t="s">
        <v>204</v>
      </c>
      <c r="D24" s="253">
        <f>D23/D21*100</f>
        <v>49.95071035864788</v>
      </c>
      <c r="E24" s="253"/>
      <c r="F24" s="253">
        <f>F23/F21*100</f>
        <v>33.092257056470295</v>
      </c>
      <c r="G24" s="253"/>
      <c r="H24" s="253">
        <f>H23/H21*100</f>
        <v>63.68337101396647</v>
      </c>
      <c r="I24" s="253"/>
      <c r="J24" s="253">
        <f>J23/J21*100</f>
        <v>83.57298085274896</v>
      </c>
      <c r="K24" s="253"/>
      <c r="L24" s="253">
        <f>L23/L21*100</f>
        <v>66.64218346210684</v>
      </c>
      <c r="M24" s="253"/>
      <c r="N24" s="253">
        <f>N23/N21*100</f>
        <v>54.37598382875556</v>
      </c>
      <c r="O24" s="253"/>
      <c r="P24" s="253">
        <f>P23/P21*100</f>
        <v>67.84935572821712</v>
      </c>
      <c r="Q24" s="253"/>
      <c r="R24" s="253">
        <f>R23/R21*100</f>
        <v>89.58615869723316</v>
      </c>
      <c r="S24" s="253"/>
    </row>
    <row r="25" spans="1:19" ht="15">
      <c r="A25" t="s">
        <v>183</v>
      </c>
      <c r="D25" s="253">
        <f>D22/D21*100</f>
        <v>50.04928964135211</v>
      </c>
      <c r="E25" s="253"/>
      <c r="F25" s="253">
        <f>F22/F21*100</f>
        <v>66.90774294352973</v>
      </c>
      <c r="G25" s="253"/>
      <c r="H25" s="253">
        <f>H22/H21*100</f>
        <v>36.316628986033514</v>
      </c>
      <c r="I25" s="253"/>
      <c r="J25" s="253">
        <f>J22/J21*100</f>
        <v>16.42701914725104</v>
      </c>
      <c r="K25" s="253"/>
      <c r="L25" s="253">
        <f>L22/L21*100</f>
        <v>33.35781653789317</v>
      </c>
      <c r="M25" s="253"/>
      <c r="N25" s="253">
        <f>N22/N21*100</f>
        <v>45.62401617124444</v>
      </c>
      <c r="O25" s="253"/>
      <c r="P25" s="253">
        <f>P22/P21*100</f>
        <v>32.150644271782866</v>
      </c>
      <c r="Q25" s="253"/>
      <c r="R25" s="253">
        <f>R22/R21*100</f>
        <v>10.413841302766855</v>
      </c>
      <c r="S25" s="253"/>
    </row>
  </sheetData>
  <sheetProtection/>
  <mergeCells count="48">
    <mergeCell ref="P21:Q21"/>
    <mergeCell ref="R21:S21"/>
    <mergeCell ref="D21:E21"/>
    <mergeCell ref="F21:G21"/>
    <mergeCell ref="H21:I21"/>
    <mergeCell ref="J21:K21"/>
    <mergeCell ref="L21:M21"/>
    <mergeCell ref="N21:O21"/>
    <mergeCell ref="P23:Q23"/>
    <mergeCell ref="R23:S23"/>
    <mergeCell ref="D22:E22"/>
    <mergeCell ref="F22:G22"/>
    <mergeCell ref="H22:I22"/>
    <mergeCell ref="J22:K22"/>
    <mergeCell ref="L22:M22"/>
    <mergeCell ref="N22:O22"/>
    <mergeCell ref="P22:Q22"/>
    <mergeCell ref="R22:S22"/>
    <mergeCell ref="D23:E23"/>
    <mergeCell ref="F23:G23"/>
    <mergeCell ref="H23:I23"/>
    <mergeCell ref="J23:K23"/>
    <mergeCell ref="L23:M23"/>
    <mergeCell ref="N23:O23"/>
    <mergeCell ref="P24:Q24"/>
    <mergeCell ref="R24:S24"/>
    <mergeCell ref="D1:E1"/>
    <mergeCell ref="F1:G1"/>
    <mergeCell ref="H1:I1"/>
    <mergeCell ref="J1:K1"/>
    <mergeCell ref="L1:M1"/>
    <mergeCell ref="N1:O1"/>
    <mergeCell ref="P1:Q1"/>
    <mergeCell ref="R1:S1"/>
    <mergeCell ref="D24:E24"/>
    <mergeCell ref="F24:G24"/>
    <mergeCell ref="H24:I24"/>
    <mergeCell ref="J24:K24"/>
    <mergeCell ref="L24:M24"/>
    <mergeCell ref="N24:O24"/>
    <mergeCell ref="P25:Q25"/>
    <mergeCell ref="R25:S25"/>
    <mergeCell ref="D25:E25"/>
    <mergeCell ref="F25:G25"/>
    <mergeCell ref="H25:I25"/>
    <mergeCell ref="J25:K25"/>
    <mergeCell ref="L25:M25"/>
    <mergeCell ref="N25:O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5"/>
  <sheetViews>
    <sheetView zoomScalePageLayoutView="0" workbookViewId="0" topLeftCell="G1">
      <selection activeCell="AG4" sqref="AG4"/>
    </sheetView>
  </sheetViews>
  <sheetFormatPr defaultColWidth="9.140625" defaultRowHeight="15"/>
  <sheetData>
    <row r="1" spans="3:35" ht="15">
      <c r="C1" t="s">
        <v>207</v>
      </c>
      <c r="D1" s="254" t="s">
        <v>159</v>
      </c>
      <c r="E1" s="254"/>
      <c r="F1" s="254" t="s">
        <v>160</v>
      </c>
      <c r="G1" s="254"/>
      <c r="H1" s="254" t="s">
        <v>161</v>
      </c>
      <c r="I1" s="254"/>
      <c r="J1" s="254" t="s">
        <v>162</v>
      </c>
      <c r="K1" s="254"/>
      <c r="L1" s="254" t="s">
        <v>163</v>
      </c>
      <c r="M1" s="254"/>
      <c r="N1" s="254" t="s">
        <v>12</v>
      </c>
      <c r="O1" s="254"/>
      <c r="P1" s="254" t="s">
        <v>13</v>
      </c>
      <c r="Q1" s="254"/>
      <c r="R1" s="254" t="s">
        <v>14</v>
      </c>
      <c r="S1" s="254"/>
      <c r="T1" s="254" t="s">
        <v>15</v>
      </c>
      <c r="U1" s="254"/>
      <c r="V1" s="254" t="s">
        <v>16</v>
      </c>
      <c r="W1" s="254"/>
      <c r="X1" s="254" t="s">
        <v>17</v>
      </c>
      <c r="Y1" s="254"/>
      <c r="Z1" s="254" t="s">
        <v>18</v>
      </c>
      <c r="AA1" s="254"/>
      <c r="AB1" s="254" t="s">
        <v>19</v>
      </c>
      <c r="AC1" s="254"/>
      <c r="AD1" s="254" t="s">
        <v>20</v>
      </c>
      <c r="AE1" s="254"/>
      <c r="AF1" s="254" t="s">
        <v>185</v>
      </c>
      <c r="AG1" s="254"/>
      <c r="AH1" s="6" t="s">
        <v>186</v>
      </c>
      <c r="AI1" s="6"/>
    </row>
    <row r="2" spans="4:35" ht="15">
      <c r="D2" t="s">
        <v>165</v>
      </c>
      <c r="E2" t="s">
        <v>5</v>
      </c>
      <c r="F2" t="s">
        <v>165</v>
      </c>
      <c r="G2" t="s">
        <v>5</v>
      </c>
      <c r="H2" t="s">
        <v>165</v>
      </c>
      <c r="I2" t="s">
        <v>5</v>
      </c>
      <c r="J2" t="s">
        <v>165</v>
      </c>
      <c r="K2" t="s">
        <v>5</v>
      </c>
      <c r="L2" t="s">
        <v>165</v>
      </c>
      <c r="M2" t="s">
        <v>5</v>
      </c>
      <c r="N2" t="s">
        <v>165</v>
      </c>
      <c r="O2" t="s">
        <v>5</v>
      </c>
      <c r="P2" t="s">
        <v>165</v>
      </c>
      <c r="Q2" t="s">
        <v>5</v>
      </c>
      <c r="R2" t="s">
        <v>165</v>
      </c>
      <c r="S2" t="s">
        <v>5</v>
      </c>
      <c r="T2" t="s">
        <v>165</v>
      </c>
      <c r="U2" t="s">
        <v>5</v>
      </c>
      <c r="V2" t="s">
        <v>165</v>
      </c>
      <c r="W2" t="s">
        <v>5</v>
      </c>
      <c r="X2" t="s">
        <v>165</v>
      </c>
      <c r="Y2" t="s">
        <v>5</v>
      </c>
      <c r="Z2" t="s">
        <v>165</v>
      </c>
      <c r="AA2" t="s">
        <v>5</v>
      </c>
      <c r="AB2" t="s">
        <v>165</v>
      </c>
      <c r="AC2" t="s">
        <v>5</v>
      </c>
      <c r="AD2" t="s">
        <v>165</v>
      </c>
      <c r="AE2" t="s">
        <v>5</v>
      </c>
      <c r="AF2" t="s">
        <v>165</v>
      </c>
      <c r="AG2" t="s">
        <v>5</v>
      </c>
      <c r="AH2" t="s">
        <v>165</v>
      </c>
      <c r="AI2" t="s">
        <v>5</v>
      </c>
    </row>
    <row r="4" spans="1:35" ht="15">
      <c r="A4">
        <v>2</v>
      </c>
      <c r="D4" s="2">
        <v>16.826770942181643</v>
      </c>
      <c r="E4" s="263">
        <v>0.14969317340857283</v>
      </c>
      <c r="F4" s="2">
        <v>83.76005932999054</v>
      </c>
      <c r="G4" s="263">
        <v>0.26325708684756893</v>
      </c>
      <c r="H4" s="2">
        <v>45.57792260485278</v>
      </c>
      <c r="I4" s="263">
        <v>0.48646604739212207</v>
      </c>
      <c r="J4" s="2">
        <v>29.886062401215547</v>
      </c>
      <c r="K4" s="263">
        <v>0.221385072903608</v>
      </c>
      <c r="L4" s="2">
        <v>65.8857581984367</v>
      </c>
      <c r="M4" s="263">
        <v>0.4135053023134062</v>
      </c>
      <c r="N4" s="2">
        <v>41.0280362992698</v>
      </c>
      <c r="O4" s="263">
        <v>0.17780442460255355</v>
      </c>
      <c r="P4" s="2">
        <v>191.36715921821522</v>
      </c>
      <c r="Q4" s="263">
        <v>0.5560348883114287</v>
      </c>
      <c r="R4" s="2">
        <v>288.26928576407045</v>
      </c>
      <c r="S4" s="263">
        <v>0.5750762051303309</v>
      </c>
      <c r="T4" s="2">
        <v>37.47953324958625</v>
      </c>
      <c r="U4" s="263">
        <v>0.3691144504239051</v>
      </c>
      <c r="V4" s="2">
        <v>79.22292670730107</v>
      </c>
      <c r="W4" s="263">
        <v>0.4597917640385898</v>
      </c>
      <c r="X4" s="2">
        <v>108.60948100140173</v>
      </c>
      <c r="Y4" s="263">
        <v>0.48815699066877305</v>
      </c>
      <c r="Z4" s="2">
        <v>48.32852984215399</v>
      </c>
      <c r="AA4" s="263">
        <v>0.2298498508534071</v>
      </c>
      <c r="AB4" s="2">
        <v>152.1255177899999</v>
      </c>
      <c r="AC4" s="263">
        <v>0.5625563891131012</v>
      </c>
      <c r="AD4" s="2">
        <v>359.0935771859213</v>
      </c>
      <c r="AE4" s="263">
        <v>0.7134787703216995</v>
      </c>
      <c r="AF4" s="2">
        <v>518.5684876424007</v>
      </c>
      <c r="AG4" s="263">
        <f>AF4/AF21</f>
        <v>0.590078530721593</v>
      </c>
      <c r="AH4" s="2">
        <v>128.07262086991096</v>
      </c>
      <c r="AI4" s="263">
        <v>0.2544659717008268</v>
      </c>
    </row>
    <row r="5" spans="1:35" ht="15">
      <c r="A5">
        <v>111</v>
      </c>
      <c r="D5" s="2">
        <v>34.23109985220129</v>
      </c>
      <c r="E5" s="263">
        <v>0.30452437866711557</v>
      </c>
      <c r="F5" s="2">
        <v>82.33274986765537</v>
      </c>
      <c r="G5" s="263">
        <v>0.25877106649264076</v>
      </c>
      <c r="H5" s="2">
        <v>15.067775558739156</v>
      </c>
      <c r="I5" s="263">
        <v>0.16082262639743533</v>
      </c>
      <c r="J5" s="2">
        <v>36.63543390065705</v>
      </c>
      <c r="K5" s="263">
        <v>0.27138196046269364</v>
      </c>
      <c r="L5" s="2">
        <v>37.46347994736242</v>
      </c>
      <c r="M5" s="263">
        <v>0.23512437323236113</v>
      </c>
      <c r="N5" s="2">
        <v>61.82457985114801</v>
      </c>
      <c r="O5" s="263">
        <v>0.2679310256660673</v>
      </c>
      <c r="P5" s="2">
        <v>44.378442310217075</v>
      </c>
      <c r="Q5" s="263">
        <v>0.12894564727931626</v>
      </c>
      <c r="R5" s="2">
        <v>41.50619748892744</v>
      </c>
      <c r="S5" s="263">
        <v>0.08280183744881464</v>
      </c>
      <c r="T5" s="2">
        <v>21.716649916982078</v>
      </c>
      <c r="U5" s="263">
        <v>0.21387484325845163</v>
      </c>
      <c r="V5" s="2">
        <v>22.0673709688447</v>
      </c>
      <c r="W5" s="263">
        <v>0.12807397867218648</v>
      </c>
      <c r="X5" s="2">
        <v>23.725084175992325</v>
      </c>
      <c r="Y5" s="263">
        <v>0.10663494188473534</v>
      </c>
      <c r="Z5" s="2">
        <v>47.06148205558869</v>
      </c>
      <c r="AA5" s="263">
        <v>0.22382378828296756</v>
      </c>
      <c r="AB5" s="2">
        <v>35.70752459504574</v>
      </c>
      <c r="AC5" s="263">
        <v>0.13204553971073912</v>
      </c>
      <c r="AD5" s="2">
        <v>37.93702982211102</v>
      </c>
      <c r="AE5" s="263">
        <v>0.07537663469019189</v>
      </c>
      <c r="AF5" s="2">
        <v>110.52918695924424</v>
      </c>
      <c r="AG5" s="263">
        <v>0.4087341900997408</v>
      </c>
      <c r="AH5" s="2">
        <v>23.08755712973041</v>
      </c>
      <c r="AI5" s="263">
        <v>0.045872393485120413</v>
      </c>
    </row>
    <row r="6" spans="1:35" ht="15">
      <c r="A6">
        <v>112</v>
      </c>
      <c r="D6" s="2">
        <v>21.565803197204776</v>
      </c>
      <c r="E6" s="263">
        <v>0.19185222933068438</v>
      </c>
      <c r="F6" s="2">
        <v>43.225795184732135</v>
      </c>
      <c r="G6" s="263">
        <v>0.13585827192612543</v>
      </c>
      <c r="H6" s="2">
        <v>7.588377917732584</v>
      </c>
      <c r="I6" s="263">
        <v>0.08099290184331462</v>
      </c>
      <c r="J6" s="2">
        <v>20.16548313392136</v>
      </c>
      <c r="K6" s="263">
        <v>0.14937855960436197</v>
      </c>
      <c r="L6" s="2">
        <v>15.245937414630243</v>
      </c>
      <c r="M6" s="263">
        <v>0.09568495729684921</v>
      </c>
      <c r="N6" s="2">
        <v>33.122514958159584</v>
      </c>
      <c r="O6" s="263">
        <v>0.14354403097839352</v>
      </c>
      <c r="P6" s="2">
        <v>27.01078942886918</v>
      </c>
      <c r="Q6" s="263">
        <v>0.07848233387923553</v>
      </c>
      <c r="R6" s="2">
        <v>34.07075448483223</v>
      </c>
      <c r="S6" s="263">
        <v>0.06796867083196763</v>
      </c>
      <c r="T6" s="2">
        <v>10.420885312675372</v>
      </c>
      <c r="U6" s="263">
        <v>0.1026293291729074</v>
      </c>
      <c r="V6" s="2">
        <v>18.5856645054001</v>
      </c>
      <c r="W6" s="263">
        <v>0.10786694993407474</v>
      </c>
      <c r="X6" s="2">
        <v>23.735126703554773</v>
      </c>
      <c r="Y6" s="263">
        <v>0.10668007910469433</v>
      </c>
      <c r="Z6" s="2">
        <v>31.2613790011</v>
      </c>
      <c r="AA6" s="263">
        <v>0.14867870643578457</v>
      </c>
      <c r="AB6" s="2">
        <v>22.25749058549952</v>
      </c>
      <c r="AC6" s="263">
        <v>0.08230764776611686</v>
      </c>
      <c r="AD6" s="2">
        <v>37.81769134946121</v>
      </c>
      <c r="AE6" s="263">
        <v>0.07513952249401865</v>
      </c>
      <c r="AF6" s="2">
        <v>64.30619286280425</v>
      </c>
      <c r="AG6" s="263">
        <v>0.23780270516119745</v>
      </c>
      <c r="AH6" s="2">
        <v>17.8924299730361</v>
      </c>
      <c r="AI6" s="263">
        <v>0.03555025694213229</v>
      </c>
    </row>
    <row r="7" spans="1:35" ht="15">
      <c r="A7">
        <v>113</v>
      </c>
      <c r="D7" s="2">
        <v>2.3308755025148558</v>
      </c>
      <c r="E7" s="263">
        <v>0.02073577586517693</v>
      </c>
      <c r="F7" s="2">
        <v>16.236228832303397</v>
      </c>
      <c r="G7" s="263">
        <v>0.051030316095445644</v>
      </c>
      <c r="H7" s="2">
        <v>2.108996958219</v>
      </c>
      <c r="I7" s="263">
        <v>0.0225099204964109</v>
      </c>
      <c r="J7" s="2">
        <v>1.48448506603805</v>
      </c>
      <c r="K7" s="263">
        <v>0.010996525074369927</v>
      </c>
      <c r="L7" s="2">
        <v>2.73587645423326</v>
      </c>
      <c r="M7" s="263">
        <v>0.01717062156122682</v>
      </c>
      <c r="N7" s="2">
        <v>0</v>
      </c>
      <c r="O7" s="263">
        <v>0</v>
      </c>
      <c r="P7" s="2">
        <v>1.9763218925558999</v>
      </c>
      <c r="Q7" s="263">
        <v>0.005742385095144122</v>
      </c>
      <c r="R7" s="2">
        <v>7.447887403343902</v>
      </c>
      <c r="S7" s="263">
        <v>0.014857992285929636</v>
      </c>
      <c r="T7" s="2">
        <v>0</v>
      </c>
      <c r="U7" s="263">
        <v>0</v>
      </c>
      <c r="V7" s="2">
        <v>13.738562148675301</v>
      </c>
      <c r="W7" s="263">
        <v>0.07973547542659846</v>
      </c>
      <c r="X7" s="2">
        <v>0</v>
      </c>
      <c r="Y7" s="263">
        <v>0</v>
      </c>
      <c r="Z7" s="2">
        <v>0</v>
      </c>
      <c r="AA7" s="263">
        <v>0</v>
      </c>
      <c r="AB7" s="2">
        <v>0</v>
      </c>
      <c r="AC7" s="263">
        <v>0</v>
      </c>
      <c r="AD7" s="2">
        <v>1.34428462567</v>
      </c>
      <c r="AE7" s="263">
        <v>0.0026709431820018674</v>
      </c>
      <c r="AF7" s="2">
        <v>1.7837370491100002</v>
      </c>
      <c r="AG7" s="263">
        <v>0.006596215336205371</v>
      </c>
      <c r="AH7" s="2">
        <v>1.9419209232299999</v>
      </c>
      <c r="AI7" s="263">
        <v>0.0038583796547571356</v>
      </c>
    </row>
    <row r="8" spans="1:35" ht="15">
      <c r="A8">
        <v>114</v>
      </c>
      <c r="D8" s="2">
        <v>0</v>
      </c>
      <c r="E8" s="263">
        <v>0</v>
      </c>
      <c r="F8" s="2">
        <v>0</v>
      </c>
      <c r="G8" s="263">
        <v>0</v>
      </c>
      <c r="H8" s="2">
        <v>0</v>
      </c>
      <c r="I8" s="263">
        <v>0</v>
      </c>
      <c r="J8" s="2">
        <v>0</v>
      </c>
      <c r="K8" s="263">
        <v>0</v>
      </c>
      <c r="L8" s="2">
        <v>0</v>
      </c>
      <c r="M8" s="263">
        <v>0</v>
      </c>
      <c r="N8" s="2">
        <v>0</v>
      </c>
      <c r="O8" s="263">
        <v>0</v>
      </c>
      <c r="P8" s="2">
        <v>0</v>
      </c>
      <c r="Q8" s="263">
        <v>0</v>
      </c>
      <c r="R8" s="2">
        <v>0</v>
      </c>
      <c r="S8" s="263">
        <v>0</v>
      </c>
      <c r="T8" s="2">
        <v>0</v>
      </c>
      <c r="U8" s="263">
        <v>0</v>
      </c>
      <c r="V8" s="2">
        <v>0</v>
      </c>
      <c r="W8" s="263">
        <v>0</v>
      </c>
      <c r="X8" s="2">
        <v>0</v>
      </c>
      <c r="Y8" s="263">
        <v>0</v>
      </c>
      <c r="Z8" s="2">
        <v>0</v>
      </c>
      <c r="AA8" s="263">
        <v>0</v>
      </c>
      <c r="AB8" s="2">
        <v>0</v>
      </c>
      <c r="AC8" s="263">
        <v>0</v>
      </c>
      <c r="AD8" s="2">
        <v>0</v>
      </c>
      <c r="AE8" s="263">
        <v>0</v>
      </c>
      <c r="AF8" s="2">
        <v>0</v>
      </c>
      <c r="AG8" s="263">
        <v>0</v>
      </c>
      <c r="AH8" s="2">
        <v>50.75822352394747</v>
      </c>
      <c r="AI8" s="263">
        <v>0.1008509124206075</v>
      </c>
    </row>
    <row r="9" spans="1:35" ht="15">
      <c r="A9">
        <v>115</v>
      </c>
      <c r="D9" s="2">
        <v>0</v>
      </c>
      <c r="E9" s="263">
        <v>0</v>
      </c>
      <c r="F9" s="2">
        <v>0</v>
      </c>
      <c r="G9" s="263">
        <v>0</v>
      </c>
      <c r="H9" s="2">
        <v>0</v>
      </c>
      <c r="I9" s="263">
        <v>0</v>
      </c>
      <c r="J9" s="2">
        <v>0</v>
      </c>
      <c r="K9" s="263">
        <v>0</v>
      </c>
      <c r="L9" s="2">
        <v>0</v>
      </c>
      <c r="M9" s="263">
        <v>0</v>
      </c>
      <c r="N9" s="2">
        <v>0</v>
      </c>
      <c r="O9" s="263">
        <v>0</v>
      </c>
      <c r="P9" s="2">
        <v>0</v>
      </c>
      <c r="Q9" s="263">
        <v>0</v>
      </c>
      <c r="R9" s="2">
        <v>0</v>
      </c>
      <c r="S9" s="263">
        <v>0</v>
      </c>
      <c r="T9" s="2">
        <v>0</v>
      </c>
      <c r="U9" s="263">
        <v>0</v>
      </c>
      <c r="V9" s="2">
        <v>0</v>
      </c>
      <c r="W9" s="263">
        <v>0</v>
      </c>
      <c r="X9" s="2">
        <v>0</v>
      </c>
      <c r="Y9" s="263">
        <v>0</v>
      </c>
      <c r="Z9" s="2">
        <v>0</v>
      </c>
      <c r="AA9" s="263">
        <v>0</v>
      </c>
      <c r="AB9" s="2">
        <v>0</v>
      </c>
      <c r="AC9" s="263">
        <v>0</v>
      </c>
      <c r="AD9" s="2">
        <v>0</v>
      </c>
      <c r="AE9" s="263">
        <v>0</v>
      </c>
      <c r="AF9" s="2">
        <v>0</v>
      </c>
      <c r="AG9" s="263">
        <v>0</v>
      </c>
      <c r="AH9" s="2">
        <v>0</v>
      </c>
      <c r="AI9" s="263">
        <v>0</v>
      </c>
    </row>
    <row r="10" spans="1:35" ht="15">
      <c r="A10">
        <v>116</v>
      </c>
      <c r="D10" s="2">
        <v>35.84106994552978</v>
      </c>
      <c r="E10" s="263">
        <v>0.318846884939492</v>
      </c>
      <c r="F10" s="2">
        <v>83.94928972103695</v>
      </c>
      <c r="G10" s="263">
        <v>0.2638518362052985</v>
      </c>
      <c r="H10" s="2">
        <v>19.80401625811243</v>
      </c>
      <c r="I10" s="263">
        <v>0.2113738617509418</v>
      </c>
      <c r="J10" s="2">
        <v>45.124727862921446</v>
      </c>
      <c r="K10" s="263">
        <v>0.33426756036225164</v>
      </c>
      <c r="L10" s="2">
        <v>35.587513816488475</v>
      </c>
      <c r="M10" s="263">
        <v>0.22335063087456053</v>
      </c>
      <c r="N10" s="2">
        <v>91.17486598227428</v>
      </c>
      <c r="O10" s="263">
        <v>0.3951272360671509</v>
      </c>
      <c r="P10" s="2">
        <v>70.54712330007621</v>
      </c>
      <c r="Q10" s="263">
        <v>0.2049811576087643</v>
      </c>
      <c r="R10" s="2">
        <v>81.35766148226607</v>
      </c>
      <c r="S10" s="263">
        <v>0.1623026022334951</v>
      </c>
      <c r="T10" s="2">
        <v>31.43598785246896</v>
      </c>
      <c r="U10" s="263">
        <v>0.30959503423978024</v>
      </c>
      <c r="V10" s="2">
        <v>35.06549700104789</v>
      </c>
      <c r="W10" s="263">
        <v>0.20351213206966554</v>
      </c>
      <c r="X10" s="2">
        <v>59.92331181908781</v>
      </c>
      <c r="Y10" s="263">
        <v>0.2693317682655614</v>
      </c>
      <c r="Z10" s="2">
        <v>81.50303199475375</v>
      </c>
      <c r="AA10" s="263">
        <v>0.3876273457785711</v>
      </c>
      <c r="AB10" s="2">
        <v>50.04916237882617</v>
      </c>
      <c r="AC10" s="263">
        <v>0.18508056028334877</v>
      </c>
      <c r="AD10" s="2">
        <v>56.80158552778089</v>
      </c>
      <c r="AE10" s="263">
        <v>0.11285839672287197</v>
      </c>
      <c r="AF10" s="2">
        <v>172.6367302249438</v>
      </c>
      <c r="AG10" s="263">
        <v>0.6384063436201569</v>
      </c>
      <c r="AH10" s="2">
        <v>75.37728469820426</v>
      </c>
      <c r="AI10" s="263">
        <v>0.14976623313097773</v>
      </c>
    </row>
    <row r="11" spans="1:35" ht="15">
      <c r="A11">
        <v>117</v>
      </c>
      <c r="D11" s="2">
        <v>0</v>
      </c>
      <c r="E11" s="263">
        <v>0</v>
      </c>
      <c r="F11" s="2">
        <v>0</v>
      </c>
      <c r="G11" s="263">
        <v>0</v>
      </c>
      <c r="H11" s="2">
        <v>0</v>
      </c>
      <c r="I11" s="263">
        <v>0</v>
      </c>
      <c r="J11" s="2">
        <v>0</v>
      </c>
      <c r="K11" s="263">
        <v>0</v>
      </c>
      <c r="L11" s="2">
        <v>0</v>
      </c>
      <c r="M11" s="263">
        <v>0</v>
      </c>
      <c r="N11" s="2">
        <v>0.0393068852159</v>
      </c>
      <c r="O11" s="263">
        <v>0.00017034542081791287</v>
      </c>
      <c r="P11" s="2">
        <v>0</v>
      </c>
      <c r="Q11" s="263">
        <v>0</v>
      </c>
      <c r="R11" s="2">
        <v>0</v>
      </c>
      <c r="S11" s="263">
        <v>0</v>
      </c>
      <c r="T11" s="2">
        <v>0</v>
      </c>
      <c r="U11" s="263">
        <v>0</v>
      </c>
      <c r="V11" s="2">
        <v>0</v>
      </c>
      <c r="W11" s="263">
        <v>0</v>
      </c>
      <c r="X11" s="2">
        <v>0</v>
      </c>
      <c r="Y11" s="263">
        <v>0</v>
      </c>
      <c r="Z11" s="2">
        <v>0</v>
      </c>
      <c r="AA11" s="263">
        <v>0</v>
      </c>
      <c r="AB11" s="2">
        <v>0</v>
      </c>
      <c r="AC11" s="263">
        <v>0</v>
      </c>
      <c r="AD11" s="2">
        <v>0</v>
      </c>
      <c r="AE11" s="263">
        <v>0</v>
      </c>
      <c r="AF11" s="2">
        <v>0</v>
      </c>
      <c r="AG11" s="263">
        <v>0</v>
      </c>
      <c r="AH11" s="2">
        <v>0</v>
      </c>
      <c r="AI11" s="263">
        <v>0</v>
      </c>
    </row>
    <row r="12" spans="1:35" ht="15">
      <c r="A12">
        <v>118</v>
      </c>
      <c r="D12" s="2">
        <v>0</v>
      </c>
      <c r="E12" s="263">
        <v>0</v>
      </c>
      <c r="F12" s="2">
        <v>0</v>
      </c>
      <c r="G12" s="263">
        <v>0</v>
      </c>
      <c r="H12" s="2">
        <v>0</v>
      </c>
      <c r="I12" s="263">
        <v>0</v>
      </c>
      <c r="J12" s="2">
        <v>0</v>
      </c>
      <c r="K12" s="263">
        <v>0</v>
      </c>
      <c r="L12" s="2">
        <v>0</v>
      </c>
      <c r="M12" s="263">
        <v>0</v>
      </c>
      <c r="N12" s="2">
        <v>0</v>
      </c>
      <c r="O12" s="263">
        <v>0</v>
      </c>
      <c r="P12" s="2">
        <v>0</v>
      </c>
      <c r="Q12" s="263">
        <v>0</v>
      </c>
      <c r="R12" s="2">
        <v>0</v>
      </c>
      <c r="S12" s="263">
        <v>0</v>
      </c>
      <c r="T12" s="2">
        <v>0</v>
      </c>
      <c r="U12" s="263">
        <v>0</v>
      </c>
      <c r="V12" s="2">
        <v>0</v>
      </c>
      <c r="W12" s="263">
        <v>0</v>
      </c>
      <c r="X12" s="2">
        <v>0</v>
      </c>
      <c r="Y12" s="263">
        <v>0</v>
      </c>
      <c r="Z12" s="2">
        <v>0</v>
      </c>
      <c r="AA12" s="263">
        <v>0</v>
      </c>
      <c r="AB12" s="2">
        <v>0</v>
      </c>
      <c r="AC12" s="263">
        <v>0</v>
      </c>
      <c r="AD12" s="2">
        <v>0</v>
      </c>
      <c r="AE12" s="263">
        <v>0</v>
      </c>
      <c r="AF12" s="2">
        <v>0</v>
      </c>
      <c r="AG12" s="263">
        <v>0</v>
      </c>
      <c r="AH12" s="2">
        <v>0</v>
      </c>
      <c r="AI12" s="263">
        <v>0</v>
      </c>
    </row>
    <row r="13" spans="1:35" ht="15">
      <c r="A13">
        <v>121</v>
      </c>
      <c r="D13" s="2">
        <v>0</v>
      </c>
      <c r="E13" s="263">
        <v>0</v>
      </c>
      <c r="F13" s="2">
        <v>0.9469978453589</v>
      </c>
      <c r="G13" s="263">
        <v>0.0029764054134432134</v>
      </c>
      <c r="H13" s="2">
        <v>0.8029235558918999</v>
      </c>
      <c r="I13" s="263">
        <v>0.008569830002545414</v>
      </c>
      <c r="J13" s="2">
        <v>0</v>
      </c>
      <c r="K13" s="263">
        <v>0</v>
      </c>
      <c r="L13" s="2">
        <v>0.897904685995</v>
      </c>
      <c r="M13" s="263">
        <v>0.005635335447043489</v>
      </c>
      <c r="N13" s="2">
        <v>0</v>
      </c>
      <c r="O13" s="263">
        <v>0</v>
      </c>
      <c r="P13" s="2">
        <v>3.9654472370136</v>
      </c>
      <c r="Q13" s="263">
        <v>0.01152197179780179</v>
      </c>
      <c r="R13" s="2">
        <v>6.506357233492999</v>
      </c>
      <c r="S13" s="263">
        <v>0.012979708251408123</v>
      </c>
      <c r="T13" s="2">
        <v>0</v>
      </c>
      <c r="U13" s="263">
        <v>0</v>
      </c>
      <c r="V13" s="2">
        <v>1.3672032152988</v>
      </c>
      <c r="W13" s="263">
        <v>0.00793493505338441</v>
      </c>
      <c r="X13" s="2">
        <v>0.0942947469518</v>
      </c>
      <c r="Y13" s="263">
        <v>0.0004238178792813683</v>
      </c>
      <c r="Z13" s="2">
        <v>0</v>
      </c>
      <c r="AA13" s="263">
        <v>0</v>
      </c>
      <c r="AB13" s="2">
        <v>1.189697884791937</v>
      </c>
      <c r="AC13" s="263">
        <v>0.004399473250292803</v>
      </c>
      <c r="AD13" s="2">
        <v>1.9023384171458002</v>
      </c>
      <c r="AE13" s="263">
        <v>0.00377973364279412</v>
      </c>
      <c r="AF13" s="2">
        <v>1.4046329806009</v>
      </c>
      <c r="AG13" s="263">
        <v>0.00519429790001976</v>
      </c>
      <c r="AH13" s="2">
        <v>5.32754169729</v>
      </c>
      <c r="AI13" s="263">
        <v>0.01058522942350492</v>
      </c>
    </row>
    <row r="14" spans="1:35" ht="15">
      <c r="A14">
        <v>122</v>
      </c>
      <c r="D14" s="2">
        <v>0.30731209477009996</v>
      </c>
      <c r="E14" s="263">
        <v>0.0027338889232545746</v>
      </c>
      <c r="F14" s="2">
        <v>7.385801276393508</v>
      </c>
      <c r="G14" s="263">
        <v>0.02321350466572826</v>
      </c>
      <c r="H14" s="2">
        <v>2.7264488785361327</v>
      </c>
      <c r="I14" s="263">
        <v>0.029100159321805943</v>
      </c>
      <c r="J14" s="2">
        <v>1.6995549071118101</v>
      </c>
      <c r="K14" s="263">
        <v>0.012589684179985166</v>
      </c>
      <c r="L14" s="2">
        <v>1.3230416171909318</v>
      </c>
      <c r="M14" s="263">
        <v>0.008303535374701585</v>
      </c>
      <c r="N14" s="2">
        <v>2.60077716261354</v>
      </c>
      <c r="O14" s="263">
        <v>0.011271065559776559</v>
      </c>
      <c r="P14" s="2">
        <v>2.88496490583164</v>
      </c>
      <c r="Q14" s="263">
        <v>0.008382530972136612</v>
      </c>
      <c r="R14" s="2">
        <v>41.89990499306991</v>
      </c>
      <c r="S14" s="263">
        <v>0.08358725521128445</v>
      </c>
      <c r="T14" s="2">
        <v>0.48600074541699995</v>
      </c>
      <c r="U14" s="263">
        <v>0.004786342904955588</v>
      </c>
      <c r="V14" s="2">
        <v>2.0820204107232896</v>
      </c>
      <c r="W14" s="263">
        <v>0.012083570718709483</v>
      </c>
      <c r="X14" s="2">
        <v>3.7435326135982003</v>
      </c>
      <c r="Y14" s="263">
        <v>0.01682570985769575</v>
      </c>
      <c r="Z14" s="2">
        <v>1.3899758986712276</v>
      </c>
      <c r="AA14" s="263">
        <v>0.00661070705115355</v>
      </c>
      <c r="AB14" s="2">
        <v>8.61898800832526</v>
      </c>
      <c r="AC14" s="263">
        <v>0.03187280373609555</v>
      </c>
      <c r="AD14" s="2">
        <v>8.017660983455398</v>
      </c>
      <c r="AE14" s="263">
        <v>0.01593019553332268</v>
      </c>
      <c r="AF14" s="2">
        <v>9.534685782209177</v>
      </c>
      <c r="AG14" s="263">
        <v>0.03525903137678729</v>
      </c>
      <c r="AH14" s="2">
        <v>2.775576926966</v>
      </c>
      <c r="AI14" s="263">
        <v>0.005514760882954116</v>
      </c>
    </row>
    <row r="15" spans="1:35" ht="15">
      <c r="A15">
        <v>123</v>
      </c>
      <c r="D15" s="2">
        <v>0</v>
      </c>
      <c r="E15" s="263">
        <v>0</v>
      </c>
      <c r="F15" s="2">
        <v>0</v>
      </c>
      <c r="G15" s="263">
        <v>0</v>
      </c>
      <c r="H15" s="2">
        <v>0</v>
      </c>
      <c r="I15" s="263">
        <v>0</v>
      </c>
      <c r="J15" s="2">
        <v>0</v>
      </c>
      <c r="K15" s="263">
        <v>0</v>
      </c>
      <c r="L15" s="2">
        <v>0</v>
      </c>
      <c r="M15" s="263">
        <v>0</v>
      </c>
      <c r="N15" s="2">
        <v>0</v>
      </c>
      <c r="O15" s="263">
        <v>0</v>
      </c>
      <c r="P15" s="2">
        <v>0</v>
      </c>
      <c r="Q15" s="263">
        <v>0</v>
      </c>
      <c r="R15" s="2">
        <v>0</v>
      </c>
      <c r="S15" s="263">
        <v>0</v>
      </c>
      <c r="T15" s="2">
        <v>0</v>
      </c>
      <c r="U15" s="263">
        <v>0</v>
      </c>
      <c r="V15" s="2">
        <v>0</v>
      </c>
      <c r="W15" s="263">
        <v>0</v>
      </c>
      <c r="X15" s="2">
        <v>0</v>
      </c>
      <c r="Y15" s="263">
        <v>0</v>
      </c>
      <c r="Z15" s="2">
        <v>0</v>
      </c>
      <c r="AA15" s="263">
        <v>0</v>
      </c>
      <c r="AB15" s="2">
        <v>0</v>
      </c>
      <c r="AC15" s="263">
        <v>0</v>
      </c>
      <c r="AD15" s="2">
        <v>0</v>
      </c>
      <c r="AE15" s="263">
        <v>0</v>
      </c>
      <c r="AF15" s="2">
        <v>0</v>
      </c>
      <c r="AG15" s="263">
        <v>0</v>
      </c>
      <c r="AH15" s="2">
        <v>0</v>
      </c>
      <c r="AI15" s="263">
        <v>0</v>
      </c>
    </row>
    <row r="16" spans="1:35" ht="15">
      <c r="A16">
        <v>125</v>
      </c>
      <c r="D16" s="2">
        <v>0</v>
      </c>
      <c r="E16" s="263">
        <v>0</v>
      </c>
      <c r="F16" s="2">
        <v>0</v>
      </c>
      <c r="G16" s="263">
        <v>0</v>
      </c>
      <c r="H16" s="2">
        <v>0</v>
      </c>
      <c r="I16" s="263">
        <v>0</v>
      </c>
      <c r="J16" s="2">
        <v>0</v>
      </c>
      <c r="K16" s="263">
        <v>0</v>
      </c>
      <c r="L16" s="2">
        <v>0</v>
      </c>
      <c r="M16" s="263">
        <v>0</v>
      </c>
      <c r="N16" s="2">
        <v>0</v>
      </c>
      <c r="O16" s="263">
        <v>0</v>
      </c>
      <c r="P16" s="2">
        <v>0</v>
      </c>
      <c r="Q16" s="263">
        <v>0</v>
      </c>
      <c r="R16" s="2">
        <v>0</v>
      </c>
      <c r="S16" s="263">
        <v>0</v>
      </c>
      <c r="T16" s="2">
        <v>0</v>
      </c>
      <c r="U16" s="263">
        <v>0</v>
      </c>
      <c r="V16" s="2">
        <v>0</v>
      </c>
      <c r="W16" s="263">
        <v>0</v>
      </c>
      <c r="X16" s="2">
        <v>0</v>
      </c>
      <c r="Y16" s="263">
        <v>0</v>
      </c>
      <c r="Z16" s="2">
        <v>0</v>
      </c>
      <c r="AA16" s="263">
        <v>0</v>
      </c>
      <c r="AB16" s="2">
        <v>0</v>
      </c>
      <c r="AC16" s="263">
        <v>0</v>
      </c>
      <c r="AD16" s="2">
        <v>0</v>
      </c>
      <c r="AE16" s="263">
        <v>0</v>
      </c>
      <c r="AF16" s="2">
        <v>0</v>
      </c>
      <c r="AG16" s="263">
        <v>0</v>
      </c>
      <c r="AH16" s="2">
        <v>0</v>
      </c>
      <c r="AI16" s="263">
        <v>0</v>
      </c>
    </row>
    <row r="17" spans="1:35" ht="15">
      <c r="A17">
        <v>126</v>
      </c>
      <c r="D17" s="2">
        <v>0</v>
      </c>
      <c r="E17" s="263">
        <v>0</v>
      </c>
      <c r="F17" s="2">
        <v>0</v>
      </c>
      <c r="G17" s="263">
        <v>0</v>
      </c>
      <c r="H17" s="2">
        <v>0</v>
      </c>
      <c r="I17" s="263">
        <v>0</v>
      </c>
      <c r="J17" s="2">
        <v>0</v>
      </c>
      <c r="K17" s="263">
        <v>0</v>
      </c>
      <c r="L17" s="2">
        <v>0</v>
      </c>
      <c r="M17" s="263">
        <v>0</v>
      </c>
      <c r="N17" s="2">
        <v>0</v>
      </c>
      <c r="O17" s="263">
        <v>0</v>
      </c>
      <c r="P17" s="2">
        <v>0</v>
      </c>
      <c r="Q17" s="263">
        <v>0</v>
      </c>
      <c r="R17" s="2">
        <v>0</v>
      </c>
      <c r="S17" s="263">
        <v>0</v>
      </c>
      <c r="T17" s="2">
        <v>0</v>
      </c>
      <c r="U17" s="263">
        <v>0</v>
      </c>
      <c r="V17" s="2">
        <v>0</v>
      </c>
      <c r="W17" s="263">
        <v>0</v>
      </c>
      <c r="X17" s="2">
        <v>0</v>
      </c>
      <c r="Y17" s="263">
        <v>0</v>
      </c>
      <c r="Z17" s="2">
        <v>0</v>
      </c>
      <c r="AA17" s="263">
        <v>0</v>
      </c>
      <c r="AB17" s="2">
        <v>0</v>
      </c>
      <c r="AC17" s="263">
        <v>0</v>
      </c>
      <c r="AD17" s="2">
        <v>0</v>
      </c>
      <c r="AE17" s="263">
        <v>0</v>
      </c>
      <c r="AF17" s="2">
        <v>0</v>
      </c>
      <c r="AG17" s="263">
        <v>0</v>
      </c>
      <c r="AH17" s="2">
        <v>0</v>
      </c>
      <c r="AI17" s="263">
        <v>0</v>
      </c>
    </row>
    <row r="18" spans="1:35" ht="15">
      <c r="A18">
        <v>201</v>
      </c>
      <c r="D18" s="2">
        <v>0</v>
      </c>
      <c r="E18" s="263">
        <v>0</v>
      </c>
      <c r="F18" s="2">
        <v>0</v>
      </c>
      <c r="G18" s="263">
        <v>0</v>
      </c>
      <c r="H18" s="2">
        <v>0</v>
      </c>
      <c r="I18" s="263">
        <v>0</v>
      </c>
      <c r="J18" s="2">
        <v>0</v>
      </c>
      <c r="K18" s="263">
        <v>0</v>
      </c>
      <c r="L18" s="2">
        <v>0</v>
      </c>
      <c r="M18" s="263">
        <v>0</v>
      </c>
      <c r="N18" s="2">
        <v>0</v>
      </c>
      <c r="O18" s="263">
        <v>0</v>
      </c>
      <c r="P18" s="2">
        <v>0</v>
      </c>
      <c r="Q18" s="263">
        <v>0</v>
      </c>
      <c r="R18" s="2">
        <v>0.21340559791549998</v>
      </c>
      <c r="S18" s="263">
        <v>0.0004257286067696332</v>
      </c>
      <c r="T18" s="2">
        <v>0</v>
      </c>
      <c r="U18" s="263">
        <v>0</v>
      </c>
      <c r="V18" s="2">
        <v>0</v>
      </c>
      <c r="W18" s="263">
        <v>0</v>
      </c>
      <c r="X18" s="2">
        <v>0</v>
      </c>
      <c r="Y18" s="263">
        <v>0</v>
      </c>
      <c r="Z18" s="2">
        <v>0</v>
      </c>
      <c r="AA18" s="263">
        <v>0</v>
      </c>
      <c r="AB18" s="2">
        <v>0</v>
      </c>
      <c r="AC18" s="263">
        <v>0</v>
      </c>
      <c r="AD18" s="2">
        <v>0</v>
      </c>
      <c r="AE18" s="263">
        <v>0</v>
      </c>
      <c r="AF18" s="2">
        <v>0</v>
      </c>
      <c r="AG18" s="263">
        <v>0</v>
      </c>
      <c r="AH18" s="2">
        <v>0</v>
      </c>
      <c r="AI18" s="263">
        <v>0</v>
      </c>
    </row>
    <row r="19" spans="1:35" ht="15">
      <c r="A19">
        <v>202</v>
      </c>
      <c r="D19" s="2">
        <v>1.30547399959358</v>
      </c>
      <c r="E19" s="263">
        <v>0.011613668865703834</v>
      </c>
      <c r="F19" s="2">
        <v>0.08380421449597</v>
      </c>
      <c r="G19" s="263">
        <v>0.00026339586612325247</v>
      </c>
      <c r="H19" s="2">
        <v>0</v>
      </c>
      <c r="I19" s="263">
        <v>0</v>
      </c>
      <c r="J19" s="2">
        <v>8.60480626178E-05</v>
      </c>
      <c r="K19" s="263">
        <v>6.374127297238419E-07</v>
      </c>
      <c r="L19" s="2">
        <v>0.15580984232529999</v>
      </c>
      <c r="M19" s="263">
        <v>0.0009778774308110798</v>
      </c>
      <c r="N19" s="2">
        <v>0.9580365809977568</v>
      </c>
      <c r="O19" s="263">
        <v>0.004151871705240145</v>
      </c>
      <c r="P19" s="2">
        <v>2.03369400832484</v>
      </c>
      <c r="Q19" s="263">
        <v>0.005909085056172422</v>
      </c>
      <c r="R19" s="2">
        <v>0</v>
      </c>
      <c r="S19" s="263">
        <v>0</v>
      </c>
      <c r="T19" s="2">
        <v>0</v>
      </c>
      <c r="U19" s="263">
        <v>0</v>
      </c>
      <c r="V19" s="2">
        <v>0.17250749569969</v>
      </c>
      <c r="W19" s="263">
        <v>0.0010011940867911677</v>
      </c>
      <c r="X19" s="2">
        <v>2.6580056814769795</v>
      </c>
      <c r="Y19" s="263">
        <v>0.011946692339258646</v>
      </c>
      <c r="Z19" s="2">
        <v>0.7169072852237999</v>
      </c>
      <c r="AA19" s="263">
        <v>0.003409601598116131</v>
      </c>
      <c r="AB19" s="2">
        <v>0.46987501415717</v>
      </c>
      <c r="AC19" s="263">
        <v>0.001737586140305653</v>
      </c>
      <c r="AD19" s="2">
        <v>0.38542854878077004</v>
      </c>
      <c r="AE19" s="263">
        <v>0.0007658034130992041</v>
      </c>
      <c r="AF19" s="2">
        <v>0.0490140401677</v>
      </c>
      <c r="AG19" s="263">
        <v>0.0001812527040377861</v>
      </c>
      <c r="AH19" s="2">
        <v>0.1743945931529</v>
      </c>
      <c r="AI19" s="263">
        <v>0.0003465025491365499</v>
      </c>
    </row>
    <row r="20" spans="1:35" ht="15">
      <c r="A20">
        <v>203</v>
      </c>
      <c r="D20" s="2">
        <v>0</v>
      </c>
      <c r="E20" s="263">
        <v>0</v>
      </c>
      <c r="F20" s="2">
        <v>0.24757199872430002</v>
      </c>
      <c r="G20" s="263">
        <v>0.0007781164876259005</v>
      </c>
      <c r="H20" s="2">
        <v>0.0154266313276</v>
      </c>
      <c r="I20" s="263">
        <v>0.00016465279542411687</v>
      </c>
      <c r="J20" s="2">
        <v>0</v>
      </c>
      <c r="K20" s="263">
        <v>0</v>
      </c>
      <c r="L20" s="2">
        <v>0.0394140710515</v>
      </c>
      <c r="M20" s="263">
        <v>0.0002473664690397277</v>
      </c>
      <c r="N20" s="2">
        <v>0</v>
      </c>
      <c r="O20" s="263">
        <v>0</v>
      </c>
      <c r="P20" s="2">
        <v>0</v>
      </c>
      <c r="Q20" s="263">
        <v>0</v>
      </c>
      <c r="R20" s="2">
        <v>0</v>
      </c>
      <c r="S20" s="263">
        <v>0</v>
      </c>
      <c r="T20" s="2">
        <v>0</v>
      </c>
      <c r="U20" s="263">
        <v>0</v>
      </c>
      <c r="V20" s="2">
        <v>0</v>
      </c>
      <c r="W20" s="263">
        <v>0</v>
      </c>
      <c r="X20" s="2">
        <v>0</v>
      </c>
      <c r="Y20" s="263">
        <v>0</v>
      </c>
      <c r="Z20" s="2">
        <v>0</v>
      </c>
      <c r="AA20" s="263">
        <v>0</v>
      </c>
      <c r="AB20" s="2">
        <v>0</v>
      </c>
      <c r="AC20" s="263">
        <v>0</v>
      </c>
      <c r="AD20" s="2">
        <v>0</v>
      </c>
      <c r="AE20" s="263">
        <v>0</v>
      </c>
      <c r="AF20" s="2">
        <v>0</v>
      </c>
      <c r="AG20" s="263">
        <v>0</v>
      </c>
      <c r="AH20" s="2">
        <v>0</v>
      </c>
      <c r="AI20" s="263">
        <v>0</v>
      </c>
    </row>
    <row r="21" spans="1:35" ht="15">
      <c r="A21" t="s">
        <v>167</v>
      </c>
      <c r="D21" s="253">
        <v>112.40840553399602</v>
      </c>
      <c r="E21" s="253"/>
      <c r="F21" s="253">
        <v>318.1682982706911</v>
      </c>
      <c r="G21" s="253"/>
      <c r="H21" s="253">
        <v>93.69188836341156</v>
      </c>
      <c r="I21" s="253"/>
      <c r="J21" s="253">
        <v>134.99583331992787</v>
      </c>
      <c r="K21" s="253"/>
      <c r="L21" s="253">
        <v>159.33473604771387</v>
      </c>
      <c r="M21" s="253"/>
      <c r="N21" s="253">
        <v>230.7481177196789</v>
      </c>
      <c r="O21" s="253"/>
      <c r="P21" s="253">
        <v>344.16394230110376</v>
      </c>
      <c r="Q21" s="253"/>
      <c r="R21" s="253">
        <v>501.2714544479185</v>
      </c>
      <c r="S21" s="253"/>
      <c r="T21" s="253">
        <v>101.53905707712966</v>
      </c>
      <c r="U21" s="253"/>
      <c r="V21" s="253">
        <v>172.30175245299083</v>
      </c>
      <c r="W21" s="253"/>
      <c r="X21" s="253">
        <v>222.48883674206365</v>
      </c>
      <c r="Y21" s="253"/>
      <c r="Z21" s="253">
        <v>210.26130607749147</v>
      </c>
      <c r="AA21" s="253"/>
      <c r="AB21" s="253">
        <v>270.4182562566457</v>
      </c>
      <c r="AC21" s="253"/>
      <c r="AD21" s="253">
        <v>503.2995964603264</v>
      </c>
      <c r="AE21" s="253"/>
      <c r="AF21" s="253">
        <v>878.8126675414807</v>
      </c>
      <c r="AG21" s="253"/>
      <c r="AH21" s="253">
        <v>305.40755033546804</v>
      </c>
      <c r="AI21" s="253"/>
    </row>
    <row r="22" spans="1:35" ht="15">
      <c r="A22" t="s">
        <v>202</v>
      </c>
      <c r="D22" s="253">
        <v>94.2761605922208</v>
      </c>
      <c r="E22" s="253"/>
      <c r="F22" s="253">
        <v>234.07686272748026</v>
      </c>
      <c r="G22" s="253"/>
      <c r="H22" s="253">
        <v>48.0985391272312</v>
      </c>
      <c r="I22" s="253"/>
      <c r="J22" s="253">
        <v>105.1096848706497</v>
      </c>
      <c r="K22" s="253"/>
      <c r="L22" s="253">
        <v>93.25375393590033</v>
      </c>
      <c r="M22" s="253"/>
      <c r="N22" s="253">
        <v>188.76204483941135</v>
      </c>
      <c r="O22" s="253"/>
      <c r="P22" s="253">
        <v>150.7630890745636</v>
      </c>
      <c r="Q22" s="253"/>
      <c r="R22" s="253">
        <v>212.78876308593254</v>
      </c>
      <c r="S22" s="253"/>
      <c r="T22" s="253">
        <v>64.05952382754342</v>
      </c>
      <c r="U22" s="253"/>
      <c r="V22" s="253">
        <v>92.90631824999008</v>
      </c>
      <c r="W22" s="253"/>
      <c r="X22" s="253">
        <v>111.22135005918491</v>
      </c>
      <c r="Y22" s="253"/>
      <c r="Z22" s="253">
        <v>161.21586895011367</v>
      </c>
      <c r="AA22" s="253"/>
      <c r="AB22" s="253">
        <v>117.82286345248863</v>
      </c>
      <c r="AC22" s="253"/>
      <c r="AD22" s="253">
        <v>143.82059072562433</v>
      </c>
      <c r="AE22" s="253"/>
      <c r="AF22" s="253">
        <v>360.19516585891233</v>
      </c>
      <c r="AG22" s="253"/>
      <c r="AH22" s="253">
        <v>177.16053487240424</v>
      </c>
      <c r="AI22" s="253"/>
    </row>
    <row r="23" spans="1:35" ht="15">
      <c r="A23" t="s">
        <v>203</v>
      </c>
      <c r="D23" s="253">
        <v>18.132244941775223</v>
      </c>
      <c r="E23" s="253"/>
      <c r="F23" s="253">
        <v>84.0914355432108</v>
      </c>
      <c r="G23" s="253"/>
      <c r="H23" s="253">
        <v>45.59334923618038</v>
      </c>
      <c r="I23" s="253"/>
      <c r="J23" s="253">
        <v>29.886148449278163</v>
      </c>
      <c r="K23" s="253"/>
      <c r="L23" s="253">
        <v>66.0809821118135</v>
      </c>
      <c r="M23" s="253"/>
      <c r="N23" s="253">
        <v>41.98607288026756</v>
      </c>
      <c r="O23" s="253"/>
      <c r="P23" s="253">
        <v>193.40085322654005</v>
      </c>
      <c r="Q23" s="253"/>
      <c r="R23" s="253">
        <v>288.4826913619859</v>
      </c>
      <c r="S23" s="253"/>
      <c r="T23" s="253">
        <v>37.47953324958625</v>
      </c>
      <c r="U23" s="253"/>
      <c r="V23" s="253">
        <v>79.39543420300076</v>
      </c>
      <c r="W23" s="253"/>
      <c r="X23" s="253">
        <v>111.26748668287871</v>
      </c>
      <c r="Y23" s="253"/>
      <c r="Z23" s="253">
        <v>49.04543712737779</v>
      </c>
      <c r="AA23" s="253"/>
      <c r="AB23" s="253">
        <v>152.59539280415706</v>
      </c>
      <c r="AC23" s="253"/>
      <c r="AD23" s="253">
        <v>359.47900573470207</v>
      </c>
      <c r="AE23" s="253"/>
      <c r="AF23" s="253">
        <v>518.6175016825683</v>
      </c>
      <c r="AG23" s="253"/>
      <c r="AH23" s="253">
        <v>128.24701546306386</v>
      </c>
      <c r="AI23" s="253"/>
    </row>
    <row r="24" spans="1:35" ht="15">
      <c r="A24" t="s">
        <v>204</v>
      </c>
      <c r="D24" s="253">
        <f>D23/D21*100</f>
        <v>16.130684227427665</v>
      </c>
      <c r="E24" s="253"/>
      <c r="F24" s="253">
        <f>F23/F21*100</f>
        <v>26.42985992013181</v>
      </c>
      <c r="G24" s="253"/>
      <c r="H24" s="253">
        <f>H23/H21*100</f>
        <v>48.66307001875462</v>
      </c>
      <c r="I24" s="253"/>
      <c r="J24" s="253">
        <f>J23/J21*100</f>
        <v>22.138571031633774</v>
      </c>
      <c r="K24" s="253"/>
      <c r="L24" s="253">
        <f>L23/L21*100</f>
        <v>41.473054621325694</v>
      </c>
      <c r="M24" s="253"/>
      <c r="N24" s="253">
        <f>N23/N21*100</f>
        <v>18.19562963077937</v>
      </c>
      <c r="O24" s="253"/>
      <c r="P24" s="253">
        <f>P23/P21*100</f>
        <v>56.194397336760105</v>
      </c>
      <c r="Q24" s="253"/>
      <c r="R24" s="253">
        <f>R23/R21*100</f>
        <v>57.550193373710044</v>
      </c>
      <c r="S24" s="253"/>
      <c r="T24" s="253">
        <f>T23/T21*100</f>
        <v>36.91144504239051</v>
      </c>
      <c r="U24" s="253"/>
      <c r="V24" s="253">
        <f>V23/V21*100</f>
        <v>46.0792958125381</v>
      </c>
      <c r="W24" s="253"/>
      <c r="X24" s="253">
        <f>X23/X21*100</f>
        <v>50.010368300803165</v>
      </c>
      <c r="Y24" s="253"/>
      <c r="Z24" s="253">
        <f>Z23/Z21*100</f>
        <v>23.325945245152322</v>
      </c>
      <c r="AA24" s="253"/>
      <c r="AB24" s="253">
        <f>AB23/AB21*100</f>
        <v>56.42939752534068</v>
      </c>
      <c r="AC24" s="253"/>
      <c r="AD24" s="253">
        <f>AD23/AD21*100</f>
        <v>71.42445737347988</v>
      </c>
      <c r="AE24" s="253"/>
      <c r="AF24" s="253">
        <f>AF23/AF21*100</f>
        <v>59.01343037457857</v>
      </c>
      <c r="AG24" s="253"/>
      <c r="AH24" s="253">
        <f>AH23/AH21*100</f>
        <v>41.99209067431169</v>
      </c>
      <c r="AI24" s="253"/>
    </row>
    <row r="25" spans="1:35" ht="15">
      <c r="A25" t="s">
        <v>183</v>
      </c>
      <c r="D25" s="253">
        <f>D22/D21*100</f>
        <v>83.86931577257234</v>
      </c>
      <c r="E25" s="253"/>
      <c r="F25" s="253">
        <f>F22/F21*100</f>
        <v>73.57014007986818</v>
      </c>
      <c r="G25" s="253"/>
      <c r="H25" s="253">
        <f>H22/H21*100</f>
        <v>51.33692998124539</v>
      </c>
      <c r="I25" s="253"/>
      <c r="J25" s="253">
        <f>J22/J21*100</f>
        <v>77.86142896836623</v>
      </c>
      <c r="K25" s="253"/>
      <c r="L25" s="253">
        <f>L22/L21*100</f>
        <v>58.52694537867428</v>
      </c>
      <c r="M25" s="253"/>
      <c r="N25" s="253">
        <f>N22/N21*100</f>
        <v>81.80437036922062</v>
      </c>
      <c r="O25" s="253"/>
      <c r="P25" s="253">
        <f>P22/P21*100</f>
        <v>43.80560266323986</v>
      </c>
      <c r="Q25" s="253"/>
      <c r="R25" s="253">
        <f>R22/R21*100</f>
        <v>42.44980662628996</v>
      </c>
      <c r="S25" s="253"/>
      <c r="T25" s="253">
        <f>T22/T21*100</f>
        <v>63.0885549576095</v>
      </c>
      <c r="U25" s="253"/>
      <c r="V25" s="253">
        <f>V22/V21*100</f>
        <v>53.92070418746191</v>
      </c>
      <c r="W25" s="253"/>
      <c r="X25" s="253">
        <f>X22/X21*100</f>
        <v>49.98963169919682</v>
      </c>
      <c r="Y25" s="253"/>
      <c r="Z25" s="253">
        <f>Z22/Z21*100</f>
        <v>76.67405475484767</v>
      </c>
      <c r="AA25" s="253"/>
      <c r="AB25" s="253">
        <f>AB22/AB21*100</f>
        <v>43.57060247465932</v>
      </c>
      <c r="AC25" s="253"/>
      <c r="AD25" s="253">
        <f>AD22/AD21*100</f>
        <v>28.57554262652012</v>
      </c>
      <c r="AE25" s="253"/>
      <c r="AF25" s="253">
        <f>AF22/AF21*100</f>
        <v>40.98656962542143</v>
      </c>
      <c r="AG25" s="253"/>
      <c r="AH25" s="253">
        <f>AH22/AH21*100</f>
        <v>58.007909325688324</v>
      </c>
      <c r="AI25" s="253"/>
    </row>
  </sheetData>
  <sheetProtection/>
  <mergeCells count="95">
    <mergeCell ref="AD21:AE21"/>
    <mergeCell ref="AF21:AG21"/>
    <mergeCell ref="AH21:AI21"/>
    <mergeCell ref="R21:S21"/>
    <mergeCell ref="T21:U21"/>
    <mergeCell ref="V21:W21"/>
    <mergeCell ref="X21:Y21"/>
    <mergeCell ref="Z21:AA21"/>
    <mergeCell ref="AB21:AC21"/>
    <mergeCell ref="AB1:AC1"/>
    <mergeCell ref="AD1:AE1"/>
    <mergeCell ref="AF1:AG1"/>
    <mergeCell ref="D21:E21"/>
    <mergeCell ref="F21:G21"/>
    <mergeCell ref="H21:I21"/>
    <mergeCell ref="J21:K21"/>
    <mergeCell ref="L21:M21"/>
    <mergeCell ref="N21:O21"/>
    <mergeCell ref="P21:Q21"/>
    <mergeCell ref="P1:Q1"/>
    <mergeCell ref="R1:S1"/>
    <mergeCell ref="T1:U1"/>
    <mergeCell ref="V1:W1"/>
    <mergeCell ref="X1:Y1"/>
    <mergeCell ref="Z1:AA1"/>
    <mergeCell ref="D1:E1"/>
    <mergeCell ref="F1:G1"/>
    <mergeCell ref="H1:I1"/>
    <mergeCell ref="J1:K1"/>
    <mergeCell ref="L1:M1"/>
    <mergeCell ref="N1:O1"/>
    <mergeCell ref="AB22:AC22"/>
    <mergeCell ref="AD22:AE22"/>
    <mergeCell ref="AF22:AG22"/>
    <mergeCell ref="AH22:AI22"/>
    <mergeCell ref="P22:Q22"/>
    <mergeCell ref="R22:S22"/>
    <mergeCell ref="T22:U22"/>
    <mergeCell ref="V22:W22"/>
    <mergeCell ref="X22:Y22"/>
    <mergeCell ref="Z22:AA22"/>
    <mergeCell ref="D22:E22"/>
    <mergeCell ref="F22:G22"/>
    <mergeCell ref="H22:I22"/>
    <mergeCell ref="J22:K22"/>
    <mergeCell ref="L22:M22"/>
    <mergeCell ref="N22:O22"/>
    <mergeCell ref="AB24:AC24"/>
    <mergeCell ref="AD24:AE24"/>
    <mergeCell ref="AF24:AG24"/>
    <mergeCell ref="AH24:AI24"/>
    <mergeCell ref="D23:E23"/>
    <mergeCell ref="F23:G23"/>
    <mergeCell ref="H23:I23"/>
    <mergeCell ref="J23:K23"/>
    <mergeCell ref="L23:M23"/>
    <mergeCell ref="N23:O23"/>
    <mergeCell ref="P24:Q24"/>
    <mergeCell ref="R24:S24"/>
    <mergeCell ref="T24:U24"/>
    <mergeCell ref="V24:W24"/>
    <mergeCell ref="X24:Y24"/>
    <mergeCell ref="Z24:AA24"/>
    <mergeCell ref="AB23:AC23"/>
    <mergeCell ref="AD23:AE23"/>
    <mergeCell ref="AF23:AG23"/>
    <mergeCell ref="AH23:AI23"/>
    <mergeCell ref="D24:E24"/>
    <mergeCell ref="F24:G24"/>
    <mergeCell ref="H24:I24"/>
    <mergeCell ref="J24:K24"/>
    <mergeCell ref="L24:M24"/>
    <mergeCell ref="N24:O24"/>
    <mergeCell ref="P23:Q23"/>
    <mergeCell ref="R23:S23"/>
    <mergeCell ref="T23:U23"/>
    <mergeCell ref="V23:W23"/>
    <mergeCell ref="X23:Y23"/>
    <mergeCell ref="Z23:AA23"/>
    <mergeCell ref="AB25:AC25"/>
    <mergeCell ref="AD25:AE25"/>
    <mergeCell ref="AF25:AG25"/>
    <mergeCell ref="AH25:AI25"/>
    <mergeCell ref="P25:Q25"/>
    <mergeCell ref="R25:S25"/>
    <mergeCell ref="T25:U25"/>
    <mergeCell ref="V25:W25"/>
    <mergeCell ref="X25:Y25"/>
    <mergeCell ref="Z25:AA25"/>
    <mergeCell ref="D25:E25"/>
    <mergeCell ref="F25:G25"/>
    <mergeCell ref="H25:I25"/>
    <mergeCell ref="J25:K25"/>
    <mergeCell ref="L25:M25"/>
    <mergeCell ref="N25:O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Falcetta</dc:creator>
  <cp:keywords/>
  <dc:description/>
  <cp:lastModifiedBy>sina</cp:lastModifiedBy>
  <cp:lastPrinted>2018-12-14T14:16:42Z</cp:lastPrinted>
  <dcterms:created xsi:type="dcterms:W3CDTF">2018-11-27T09:47:55Z</dcterms:created>
  <dcterms:modified xsi:type="dcterms:W3CDTF">2019-01-30T08:05:49Z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