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0730" windowHeight="11760" firstSheet="4" activeTab="4"/>
  </bookViews>
  <sheets>
    <sheet name="Foglio5" sheetId="6" r:id="rId1"/>
    <sheet name="tab_coste" sheetId="1" r:id="rId2"/>
    <sheet name="Foglio1" sheetId="2" r:id="rId3"/>
    <sheet name="Foglio2 (2)" sheetId="8" r:id="rId4"/>
    <sheet name="Legenda" sheetId="9" r:id="rId5"/>
    <sheet name="entro i 300 m dalla costa" sheetId="7" r:id="rId6"/>
  </sheets>
  <definedNames>
    <definedName name="_xlnm.Database">tab_coste!$A$1:$AO$20</definedName>
  </definedNames>
  <calcPr calcId="125725"/>
  <pivotCaches>
    <pivotCache cacheId="0" r:id="rId7"/>
  </pivotCaches>
</workbook>
</file>

<file path=xl/calcChain.xml><?xml version="1.0" encoding="utf-8"?>
<calcChain xmlns="http://schemas.openxmlformats.org/spreadsheetml/2006/main">
  <c r="I34" i="7"/>
  <c r="I29"/>
  <c r="O8"/>
  <c r="N8"/>
  <c r="N10"/>
  <c r="O10"/>
  <c r="N11"/>
  <c r="O11"/>
  <c r="N12"/>
  <c r="O12"/>
  <c r="N13"/>
  <c r="O13"/>
  <c r="I30" l="1"/>
  <c r="I31"/>
  <c r="I32"/>
  <c r="I33"/>
  <c r="I35"/>
  <c r="I36"/>
  <c r="I37"/>
  <c r="I38"/>
  <c r="K13"/>
  <c r="K10"/>
  <c r="K11"/>
  <c r="K12"/>
  <c r="K8"/>
  <c r="L8" s="1"/>
  <c r="L12" l="1"/>
  <c r="M12" s="1"/>
  <c r="L10"/>
  <c r="M10" s="1"/>
  <c r="L11"/>
  <c r="M11" s="1"/>
  <c r="L13"/>
  <c r="M13" s="1"/>
  <c r="M8"/>
  <c r="C3" i="1"/>
  <c r="D3" s="1"/>
  <c r="C4"/>
  <c r="D4" s="1"/>
  <c r="C9"/>
  <c r="D9" s="1"/>
  <c r="C10"/>
  <c r="D10" s="1"/>
  <c r="C11"/>
  <c r="D11" s="1"/>
  <c r="C12"/>
  <c r="D12" s="1"/>
  <c r="C17"/>
  <c r="D17" s="1"/>
  <c r="C18"/>
  <c r="C19"/>
  <c r="C20"/>
  <c r="B3"/>
  <c r="B4"/>
  <c r="B5"/>
  <c r="C5" s="1"/>
  <c r="D5" s="1"/>
  <c r="B6"/>
  <c r="C6" s="1"/>
  <c r="D6" s="1"/>
  <c r="B7"/>
  <c r="C7" s="1"/>
  <c r="D7" s="1"/>
  <c r="B8"/>
  <c r="C8" s="1"/>
  <c r="B9"/>
  <c r="B10"/>
  <c r="B11"/>
  <c r="B12"/>
  <c r="B13"/>
  <c r="C13" s="1"/>
  <c r="D13" s="1"/>
  <c r="B14"/>
  <c r="C14" s="1"/>
  <c r="D14" s="1"/>
  <c r="B15"/>
  <c r="C15" s="1"/>
  <c r="D15" s="1"/>
  <c r="B16"/>
  <c r="C16" s="1"/>
  <c r="D16" s="1"/>
  <c r="B17"/>
  <c r="B18"/>
  <c r="B19"/>
  <c r="B20"/>
  <c r="B2"/>
  <c r="C2" s="1"/>
</calcChain>
</file>

<file path=xl/sharedStrings.xml><?xml version="1.0" encoding="utf-8"?>
<sst xmlns="http://schemas.openxmlformats.org/spreadsheetml/2006/main" count="644" uniqueCount="397">
  <si>
    <t>VALUE</t>
  </si>
  <si>
    <t>A_32</t>
  </si>
  <si>
    <t>A_3112</t>
  </si>
  <si>
    <t>A_3111</t>
  </si>
  <si>
    <t>A_3116</t>
  </si>
  <si>
    <t>A_3122</t>
  </si>
  <si>
    <t>A_3121</t>
  </si>
  <si>
    <t>A_42</t>
  </si>
  <si>
    <t>A_3203</t>
  </si>
  <si>
    <t>A_3201</t>
  </si>
  <si>
    <t>A_3113</t>
  </si>
  <si>
    <t>A_3123</t>
  </si>
  <si>
    <t>A_3125</t>
  </si>
  <si>
    <t>A_3202</t>
  </si>
  <si>
    <t>A_3126</t>
  </si>
  <si>
    <t>A_3115</t>
  </si>
  <si>
    <t>A_3117</t>
  </si>
  <si>
    <t>A_22</t>
  </si>
  <si>
    <t>A_2115</t>
  </si>
  <si>
    <t>A_2112</t>
  </si>
  <si>
    <t>A_2111</t>
  </si>
  <si>
    <t>A_12</t>
  </si>
  <si>
    <t>A_2116</t>
  </si>
  <si>
    <t>A_2122</t>
  </si>
  <si>
    <t>A_2121</t>
  </si>
  <si>
    <t>A_1115</t>
  </si>
  <si>
    <t>A_1111</t>
  </si>
  <si>
    <t>A_1116</t>
  </si>
  <si>
    <t>A_1121</t>
  </si>
  <si>
    <t>A_1112</t>
  </si>
  <si>
    <t>A_2202</t>
  </si>
  <si>
    <t>A_1122</t>
  </si>
  <si>
    <t>A_1202</t>
  </si>
  <si>
    <t>A_2113</t>
  </si>
  <si>
    <t>A_1113</t>
  </si>
  <si>
    <t>A_1126</t>
  </si>
  <si>
    <t>A_1201</t>
  </si>
  <si>
    <t>A_2201</t>
  </si>
  <si>
    <t>Value</t>
  </si>
  <si>
    <t>Count</t>
  </si>
  <si>
    <t>DENOM</t>
  </si>
  <si>
    <t>CDV</t>
  </si>
  <si>
    <t>Don Bosco</t>
  </si>
  <si>
    <t>Appio-Claudio</t>
  </si>
  <si>
    <t>Quarto Miglio</t>
  </si>
  <si>
    <t>Pignatelli</t>
  </si>
  <si>
    <t>Lucrezia Romana</t>
  </si>
  <si>
    <t>Osteria del Curato</t>
  </si>
  <si>
    <t>Romanina</t>
  </si>
  <si>
    <t>Gregna</t>
  </si>
  <si>
    <t>Barcaccia</t>
  </si>
  <si>
    <t>Morena</t>
  </si>
  <si>
    <t>Ciampino</t>
  </si>
  <si>
    <t>Ostiense</t>
  </si>
  <si>
    <t>Valco S. Paolo</t>
  </si>
  <si>
    <t>Garbatella</t>
  </si>
  <si>
    <t>Navigatori</t>
  </si>
  <si>
    <t>Tormarancia</t>
  </si>
  <si>
    <t>Tre Fontane</t>
  </si>
  <si>
    <t>Grottaperfetta</t>
  </si>
  <si>
    <t>Appia Antica Nord</t>
  </si>
  <si>
    <t>Appia Antica Sud</t>
  </si>
  <si>
    <t>Eur</t>
  </si>
  <si>
    <t>Villaggio Giuliano</t>
  </si>
  <si>
    <t>Torrino</t>
  </si>
  <si>
    <t>Laurentino</t>
  </si>
  <si>
    <t>Cecchignola</t>
  </si>
  <si>
    <t>Mezzocammino</t>
  </si>
  <si>
    <t>Spinaceto</t>
  </si>
  <si>
    <t>Vallerano Castel di Leva</t>
  </si>
  <si>
    <t>Decima</t>
  </si>
  <si>
    <t>Porta Medaglia</t>
  </si>
  <si>
    <t>Castel Romano</t>
  </si>
  <si>
    <t>Santa Palomba</t>
  </si>
  <si>
    <t>Tor di Valle</t>
  </si>
  <si>
    <t>Malafede</t>
  </si>
  <si>
    <t>Acilia Nord</t>
  </si>
  <si>
    <t>Acilia Sud</t>
  </si>
  <si>
    <t>Palocco</t>
  </si>
  <si>
    <t>Ostia Antica</t>
  </si>
  <si>
    <t>Ostia Nord</t>
  </si>
  <si>
    <t>Ostia Sud</t>
  </si>
  <si>
    <t>Castel Fusano</t>
  </si>
  <si>
    <t>Infernetto</t>
  </si>
  <si>
    <t>Castel Porziano</t>
  </si>
  <si>
    <t>Marconi</t>
  </si>
  <si>
    <t>Portuense</t>
  </si>
  <si>
    <t>Pian Due Torri</t>
  </si>
  <si>
    <t>Trullo</t>
  </si>
  <si>
    <t>Magliana</t>
  </si>
  <si>
    <t>Corviale</t>
  </si>
  <si>
    <t>Ponte Galeria</t>
  </si>
  <si>
    <t>Colli Portuensi</t>
  </si>
  <si>
    <t>Buon Pastore</t>
  </si>
  <si>
    <t>Pisana</t>
  </si>
  <si>
    <t>Gianicolense</t>
  </si>
  <si>
    <t>Massimina</t>
  </si>
  <si>
    <t>Pantano di Grano</t>
  </si>
  <si>
    <t>Villa Pamphili</t>
  </si>
  <si>
    <t>Prati</t>
  </si>
  <si>
    <t>Della Vittoria</t>
  </si>
  <si>
    <t>Eroi</t>
  </si>
  <si>
    <t>Aurelio Sud</t>
  </si>
  <si>
    <t>Val Cannuta</t>
  </si>
  <si>
    <t>Fogaccia</t>
  </si>
  <si>
    <t>Aurelio Nord</t>
  </si>
  <si>
    <t>Casalotti di Boccea</t>
  </si>
  <si>
    <t>Boccea</t>
  </si>
  <si>
    <t>Medaglie d' Oro</t>
  </si>
  <si>
    <t>Primavalle</t>
  </si>
  <si>
    <t>Ottavia</t>
  </si>
  <si>
    <t>S. Maria della Piet├á</t>
  </si>
  <si>
    <t>Trionfale</t>
  </si>
  <si>
    <t>Pineto</t>
  </si>
  <si>
    <t>Castelluccia</t>
  </si>
  <si>
    <t>S. Maria di Galeria</t>
  </si>
  <si>
    <t>Centro Storico</t>
  </si>
  <si>
    <t>Trastevere</t>
  </si>
  <si>
    <t>Aventino</t>
  </si>
  <si>
    <t>Testaccio</t>
  </si>
  <si>
    <t>XX Settembre</t>
  </si>
  <si>
    <t>Celio</t>
  </si>
  <si>
    <t>Zona Archeologica</t>
  </si>
  <si>
    <t>Tor di Quinto</t>
  </si>
  <si>
    <t>Acquatraversa</t>
  </si>
  <si>
    <t>Tomba di Nerone</t>
  </si>
  <si>
    <t>Farnesina</t>
  </si>
  <si>
    <t>Grottarossa Ovest</t>
  </si>
  <si>
    <t>Grottarossa Est</t>
  </si>
  <si>
    <t>Giustiniana</t>
  </si>
  <si>
    <t>La Storta</t>
  </si>
  <si>
    <t>S. Cornelia</t>
  </si>
  <si>
    <t>Prima Porta</t>
  </si>
  <si>
    <t>Labaro</t>
  </si>
  <si>
    <t>Cesano</t>
  </si>
  <si>
    <t>Martignano</t>
  </si>
  <si>
    <t>Foro Italico</t>
  </si>
  <si>
    <t>Villaggio Olimpico</t>
  </si>
  <si>
    <t>Parioli</t>
  </si>
  <si>
    <t>Flaminio</t>
  </si>
  <si>
    <t>Salario</t>
  </si>
  <si>
    <t>Trieste</t>
  </si>
  <si>
    <t>Villa Borghese</t>
  </si>
  <si>
    <t>Villa Ada</t>
  </si>
  <si>
    <t>Nomentano</t>
  </si>
  <si>
    <t>S. Lorenzo</t>
  </si>
  <si>
    <t>Universit├á</t>
  </si>
  <si>
    <t>Verano</t>
  </si>
  <si>
    <t>Monte Sacro</t>
  </si>
  <si>
    <t>Val Melaina</t>
  </si>
  <si>
    <t>Monte Sacro Alto</t>
  </si>
  <si>
    <t>Fidene</t>
  </si>
  <si>
    <t>Serpentara</t>
  </si>
  <si>
    <t>Casal Boccone</t>
  </si>
  <si>
    <t>Conca d'Oro</t>
  </si>
  <si>
    <t>Sacco Pastore</t>
  </si>
  <si>
    <t>Tufello</t>
  </si>
  <si>
    <t>Aeropoprto dell' Urbe</t>
  </si>
  <si>
    <t>Settebagni</t>
  </si>
  <si>
    <t>Bufalotta</t>
  </si>
  <si>
    <t>Tor S. Giovanni</t>
  </si>
  <si>
    <t>Casal Bertone</t>
  </si>
  <si>
    <t>Casal Bruciato</t>
  </si>
  <si>
    <t>Tiburtino Nord</t>
  </si>
  <si>
    <t>Tiburtino Sud</t>
  </si>
  <si>
    <t>S. Basilio</t>
  </si>
  <si>
    <t>Tor Cervara</t>
  </si>
  <si>
    <t>Pietralata</t>
  </si>
  <si>
    <t>Casal de' Pazzi</t>
  </si>
  <si>
    <t>S. Alessandro</t>
  </si>
  <si>
    <t>Settecamini</t>
  </si>
  <si>
    <t>Torpignattara</t>
  </si>
  <si>
    <t>Casilino</t>
  </si>
  <si>
    <t>Gordiani</t>
  </si>
  <si>
    <t>Centocelle</t>
  </si>
  <si>
    <t>Alessandrina</t>
  </si>
  <si>
    <t>Tor Sapienza</t>
  </si>
  <si>
    <t>La Rustica</t>
  </si>
  <si>
    <t>Tor Tre Teste</t>
  </si>
  <si>
    <t>Casetta Mistica</t>
  </si>
  <si>
    <t>Omo</t>
  </si>
  <si>
    <t>Torrespaccata</t>
  </si>
  <si>
    <t>Torre Maura</t>
  </si>
  <si>
    <t>Giardinetti-Tor Vergata</t>
  </si>
  <si>
    <t>Acqua Vergine</t>
  </si>
  <si>
    <t>Lunghezza</t>
  </si>
  <si>
    <t>Torre Angela</t>
  </si>
  <si>
    <t>Borghesiana</t>
  </si>
  <si>
    <t>S. Vittorino</t>
  </si>
  <si>
    <t>Tuscolano Sud</t>
  </si>
  <si>
    <t>Tor Fiscale</t>
  </si>
  <si>
    <t>Appio</t>
  </si>
  <si>
    <t>Latino</t>
  </si>
  <si>
    <t>Centro Direzionale Centocelle</t>
  </si>
  <si>
    <t>Quadraro</t>
  </si>
  <si>
    <t>Esquilino</t>
  </si>
  <si>
    <t>Tuscolano Nord</t>
  </si>
  <si>
    <t>ZUR</t>
  </si>
  <si>
    <t>12g</t>
  </si>
  <si>
    <t>12h</t>
  </si>
  <si>
    <t>12i</t>
  </si>
  <si>
    <t>12l</t>
  </si>
  <si>
    <t>12m</t>
  </si>
  <si>
    <t>12n</t>
  </si>
  <si>
    <t>13b</t>
  </si>
  <si>
    <t>13c</t>
  </si>
  <si>
    <t>13d</t>
  </si>
  <si>
    <t>13e</t>
  </si>
  <si>
    <t>13f</t>
  </si>
  <si>
    <t>13g</t>
  </si>
  <si>
    <t>13h</t>
  </si>
  <si>
    <t>13i</t>
  </si>
  <si>
    <t>13x</t>
  </si>
  <si>
    <t>15a</t>
  </si>
  <si>
    <t>16a</t>
  </si>
  <si>
    <t>16x</t>
  </si>
  <si>
    <t>19a</t>
  </si>
  <si>
    <t>zur</t>
  </si>
  <si>
    <t>0</t>
  </si>
  <si>
    <t>10a</t>
  </si>
  <si>
    <t>10b</t>
  </si>
  <si>
    <t>10c</t>
  </si>
  <si>
    <t>10d</t>
  </si>
  <si>
    <t>10e</t>
  </si>
  <si>
    <t>10f</t>
  </si>
  <si>
    <t>10g</t>
  </si>
  <si>
    <t>10h</t>
  </si>
  <si>
    <t>10i</t>
  </si>
  <si>
    <t>10l</t>
  </si>
  <si>
    <t>10x</t>
  </si>
  <si>
    <t>11a</t>
  </si>
  <si>
    <t>11b</t>
  </si>
  <si>
    <t>11c</t>
  </si>
  <si>
    <t>11d</t>
  </si>
  <si>
    <t>11e</t>
  </si>
  <si>
    <t>11f</t>
  </si>
  <si>
    <t>11g</t>
  </si>
  <si>
    <t>11x</t>
  </si>
  <si>
    <t>11y</t>
  </si>
  <si>
    <t>12a</t>
  </si>
  <si>
    <t>12b</t>
  </si>
  <si>
    <t>12c</t>
  </si>
  <si>
    <t>12d</t>
  </si>
  <si>
    <t>12e</t>
  </si>
  <si>
    <t>12f</t>
  </si>
  <si>
    <t>12x</t>
  </si>
  <si>
    <t>13a</t>
  </si>
  <si>
    <t>15b</t>
  </si>
  <si>
    <t>15c</t>
  </si>
  <si>
    <t>15d</t>
  </si>
  <si>
    <t>15e</t>
  </si>
  <si>
    <t>15f</t>
  </si>
  <si>
    <t>15g</t>
  </si>
  <si>
    <t>16b</t>
  </si>
  <si>
    <t>16c</t>
  </si>
  <si>
    <t>16d</t>
  </si>
  <si>
    <t>16e</t>
  </si>
  <si>
    <t>16f</t>
  </si>
  <si>
    <t>17a</t>
  </si>
  <si>
    <t>17b</t>
  </si>
  <si>
    <t>17c</t>
  </si>
  <si>
    <t>18a</t>
  </si>
  <si>
    <t>18b</t>
  </si>
  <si>
    <t>18c</t>
  </si>
  <si>
    <t>18d</t>
  </si>
  <si>
    <t>18e</t>
  </si>
  <si>
    <t>18f</t>
  </si>
  <si>
    <t>19b</t>
  </si>
  <si>
    <t>19c</t>
  </si>
  <si>
    <t>19d</t>
  </si>
  <si>
    <t>19e</t>
  </si>
  <si>
    <t>19f</t>
  </si>
  <si>
    <t>19g</t>
  </si>
  <si>
    <t>19h</t>
  </si>
  <si>
    <t>1a</t>
  </si>
  <si>
    <t>1b</t>
  </si>
  <si>
    <t>1c</t>
  </si>
  <si>
    <t>1d</t>
  </si>
  <si>
    <t>1f</t>
  </si>
  <si>
    <t>1g</t>
  </si>
  <si>
    <t>1x</t>
  </si>
  <si>
    <t>20a</t>
  </si>
  <si>
    <t>20b</t>
  </si>
  <si>
    <t>20c</t>
  </si>
  <si>
    <t>20d</t>
  </si>
  <si>
    <t>20e</t>
  </si>
  <si>
    <t>20f</t>
  </si>
  <si>
    <t>20g</t>
  </si>
  <si>
    <t>20h</t>
  </si>
  <si>
    <t>20i</t>
  </si>
  <si>
    <t>20l</t>
  </si>
  <si>
    <t>20m</t>
  </si>
  <si>
    <t>20n</t>
  </si>
  <si>
    <t>20o</t>
  </si>
  <si>
    <t>20x</t>
  </si>
  <si>
    <t>2a</t>
  </si>
  <si>
    <t>2b</t>
  </si>
  <si>
    <t>2c</t>
  </si>
  <si>
    <t>2d</t>
  </si>
  <si>
    <t>2e</t>
  </si>
  <si>
    <t>2x</t>
  </si>
  <si>
    <t>2y</t>
  </si>
  <si>
    <t>3a</t>
  </si>
  <si>
    <t>3b</t>
  </si>
  <si>
    <t>3x</t>
  </si>
  <si>
    <t>3y</t>
  </si>
  <si>
    <t>4a</t>
  </si>
  <si>
    <t>4b</t>
  </si>
  <si>
    <t>4c</t>
  </si>
  <si>
    <t>4d</t>
  </si>
  <si>
    <t>4e</t>
  </si>
  <si>
    <t>4f</t>
  </si>
  <si>
    <t>4g</t>
  </si>
  <si>
    <t>4h</t>
  </si>
  <si>
    <t>4i</t>
  </si>
  <si>
    <t>4l</t>
  </si>
  <si>
    <t>4m</t>
  </si>
  <si>
    <t>4n</t>
  </si>
  <si>
    <t>4o</t>
  </si>
  <si>
    <t>5a</t>
  </si>
  <si>
    <t>5b</t>
  </si>
  <si>
    <t>5c</t>
  </si>
  <si>
    <t>5d</t>
  </si>
  <si>
    <t>5e</t>
  </si>
  <si>
    <t>5f</t>
  </si>
  <si>
    <t>5g</t>
  </si>
  <si>
    <t>5h</t>
  </si>
  <si>
    <t>5i</t>
  </si>
  <si>
    <t>5l</t>
  </si>
  <si>
    <t>6a</t>
  </si>
  <si>
    <t>6b</t>
  </si>
  <si>
    <t>6d</t>
  </si>
  <si>
    <t>7a</t>
  </si>
  <si>
    <t>7b</t>
  </si>
  <si>
    <t>7c</t>
  </si>
  <si>
    <t>7d</t>
  </si>
  <si>
    <t>7e</t>
  </si>
  <si>
    <t>7f</t>
  </si>
  <si>
    <t>7h</t>
  </si>
  <si>
    <t>8a</t>
  </si>
  <si>
    <t>8b</t>
  </si>
  <si>
    <t>8c</t>
  </si>
  <si>
    <t>8d</t>
  </si>
  <si>
    <t>8e</t>
  </si>
  <si>
    <t>8f</t>
  </si>
  <si>
    <t>8g</t>
  </si>
  <si>
    <t>8h</t>
  </si>
  <si>
    <t>9b</t>
  </si>
  <si>
    <t>9c</t>
  </si>
  <si>
    <t>9d</t>
  </si>
  <si>
    <t>9e</t>
  </si>
  <si>
    <t>7g</t>
  </si>
  <si>
    <t>6c</t>
  </si>
  <si>
    <t>1e</t>
  </si>
  <si>
    <t>9a</t>
  </si>
  <si>
    <t>den</t>
  </si>
  <si>
    <t>Etichette di riga</t>
  </si>
  <si>
    <t>Totale complessivo</t>
  </si>
  <si>
    <t>mun</t>
  </si>
  <si>
    <t>(vuoto)</t>
  </si>
  <si>
    <t>Valori</t>
  </si>
  <si>
    <t>consumato</t>
  </si>
  <si>
    <t>Somma di A_2202</t>
  </si>
  <si>
    <t>Somma di A_1202</t>
  </si>
  <si>
    <t>Somma di A_1201</t>
  </si>
  <si>
    <t>Somma di A_2201</t>
  </si>
  <si>
    <t>Somma di A_12</t>
  </si>
  <si>
    <t>%</t>
  </si>
  <si>
    <t>totale</t>
  </si>
  <si>
    <t>consumato reversibile</t>
  </si>
  <si>
    <t>consumato irreversibile</t>
  </si>
  <si>
    <t>MUN E ZUR</t>
  </si>
  <si>
    <t>I valori sono in metri quadrati</t>
  </si>
  <si>
    <t>Edifici</t>
  </si>
  <si>
    <t>Strade</t>
  </si>
  <si>
    <t>Ferrovie</t>
  </si>
  <si>
    <t>Aeroporti</t>
  </si>
  <si>
    <t>Porti</t>
  </si>
  <si>
    <t>Altre aree impermeabilizzate (parcheggi, piazzali)</t>
  </si>
  <si>
    <t>Serre pavimentate permanenti</t>
  </si>
  <si>
    <t>Discariche</t>
  </si>
  <si>
    <t>Strade sterrate</t>
  </si>
  <si>
    <t>Aree in terra battuta e cantieri</t>
  </si>
  <si>
    <t>Aree estrattive</t>
  </si>
  <si>
    <t>Cave in falda</t>
  </si>
  <si>
    <t xml:space="preserve">Campi fotovoltaici </t>
  </si>
  <si>
    <t>Altre aree impermeabili la cui rimozione ripristina le condizioni iniziali del suolo</t>
  </si>
  <si>
    <t>Non consumato</t>
  </si>
  <si>
    <t>Corpi idrici artificiali</t>
  </si>
  <si>
    <t>Rotonde e svincoli</t>
  </si>
  <si>
    <t>Serre non pavimentate</t>
  </si>
  <si>
    <t xml:space="preserve">ZUR </t>
  </si>
  <si>
    <t>Zone urbanistiche</t>
  </si>
  <si>
    <t>MUN</t>
  </si>
  <si>
    <t>Municipi</t>
  </si>
  <si>
    <t>I valori percentuali sono calcolati sul totale del suolo consumato entro i 300 m dalla costa</t>
  </si>
  <si>
    <t>Anno di riferimento dei dati: 2017</t>
  </si>
</sst>
</file>

<file path=xl/styles.xml><?xml version="1.0" encoding="utf-8"?>
<styleSheet xmlns="http://schemas.openxmlformats.org/spreadsheetml/2006/main">
  <numFmts count="1">
    <numFmt numFmtId="164" formatCode="0.000000000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1" fontId="0" fillId="0" borderId="0" xfId="0" applyNumberFormat="1"/>
    <xf numFmtId="16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2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ife SAM4CP" refreshedDate="43453.498596412035" createdVersion="3" refreshedVersion="3" minRefreshableVersion="3" recordCount="19">
  <cacheSource type="worksheet">
    <worksheetSource ref="A1:AO20" sheet="tab_coste"/>
  </cacheSource>
  <cacheFields count="41">
    <cacheField name="VALUE" numFmtId="1">
      <sharedItems containsSemiMixedTypes="0" containsString="0" containsNumber="1" containsInteger="1" minValue="27" maxValue="67"/>
    </cacheField>
    <cacheField name="den" numFmtId="1">
      <sharedItems count="19">
        <s v="Mezzocammino"/>
        <s v="Spinaceto"/>
        <s v="Vallerano Castel di Leva"/>
        <s v="Decima"/>
        <s v="Porta Medaglia"/>
        <s v="Castel Romano"/>
        <s v="Malafede"/>
        <s v="Acilia Nord"/>
        <s v="Acilia Sud"/>
        <s v="Palocco"/>
        <s v="Ostia Antica"/>
        <s v="Ostia Nord"/>
        <s v="Ostia Sud"/>
        <s v="Castel Fusano"/>
        <s v="Infernetto"/>
        <s v="Castel Porziano"/>
        <s v="Ponte Galeria"/>
        <s v="Pantano di Grano"/>
        <s v="Boccea"/>
      </sharedItems>
    </cacheField>
    <cacheField name="zur" numFmtId="1">
      <sharedItems count="19">
        <s v="12f"/>
        <s v="12g"/>
        <s v="12h"/>
        <s v="12i"/>
        <s v="12l"/>
        <s v="12m"/>
        <s v="13a"/>
        <s v="13b"/>
        <s v="13c"/>
        <s v="13d"/>
        <s v="13e"/>
        <s v="13f"/>
        <s v="13g"/>
        <s v="13h"/>
        <s v="13i"/>
        <s v="13x"/>
        <s v="15g"/>
        <s v="16f"/>
        <s v="18f"/>
      </sharedItems>
    </cacheField>
    <cacheField name="mun" numFmtId="1">
      <sharedItems containsString="0" containsBlank="1" containsNumber="1" containsInteger="1" minValue="9" maxValue="10" count="3">
        <m/>
        <n v="9"/>
        <n v="10"/>
      </sharedItems>
    </cacheField>
    <cacheField name="A_32" numFmtId="164">
      <sharedItems containsSemiMixedTypes="0" containsString="0" containsNumber="1" containsInteger="1" minValue="8200" maxValue="36254600"/>
    </cacheField>
    <cacheField name="A_3112" numFmtId="164">
      <sharedItems containsSemiMixedTypes="0" containsString="0" containsNumber="1" containsInteger="1" minValue="0" maxValue="1008200"/>
    </cacheField>
    <cacheField name="A_3111" numFmtId="164">
      <sharedItems containsSemiMixedTypes="0" containsString="0" containsNumber="1" containsInteger="1" minValue="0" maxValue="1258900"/>
    </cacheField>
    <cacheField name="A_3116" numFmtId="164">
      <sharedItems containsSemiMixedTypes="0" containsString="0" containsNumber="1" containsInteger="1" minValue="0" maxValue="1671200"/>
    </cacheField>
    <cacheField name="A_3122" numFmtId="164">
      <sharedItems containsSemiMixedTypes="0" containsString="0" containsNumber="1" containsInteger="1" minValue="0" maxValue="439500"/>
    </cacheField>
    <cacheField name="A_3121" numFmtId="164">
      <sharedItems containsSemiMixedTypes="0" containsString="0" containsNumber="1" containsInteger="1" minValue="0" maxValue="333200"/>
    </cacheField>
    <cacheField name="A_42" numFmtId="164">
      <sharedItems containsSemiMixedTypes="0" containsString="0" containsNumber="1" containsInteger="1" minValue="0" maxValue="200"/>
    </cacheField>
    <cacheField name="A_3203" numFmtId="164">
      <sharedItems containsSemiMixedTypes="0" containsString="0" containsNumber="1" containsInteger="1" minValue="0" maxValue="61800"/>
    </cacheField>
    <cacheField name="A_3201" numFmtId="164">
      <sharedItems containsSemiMixedTypes="0" containsString="0" containsNumber="1" containsInteger="1" minValue="0" maxValue="82400"/>
    </cacheField>
    <cacheField name="A_3113" numFmtId="164">
      <sharedItems containsSemiMixedTypes="0" containsString="0" containsNumber="1" containsInteger="1" minValue="0" maxValue="85900"/>
    </cacheField>
    <cacheField name="A_3123" numFmtId="164">
      <sharedItems containsSemiMixedTypes="0" containsString="0" containsNumber="1" containsInteger="1" minValue="0" maxValue="226900"/>
    </cacheField>
    <cacheField name="A_3125" numFmtId="164">
      <sharedItems containsSemiMixedTypes="0" containsString="0" containsNumber="1" containsInteger="1" minValue="0" maxValue="168800"/>
    </cacheField>
    <cacheField name="A_3202" numFmtId="164">
      <sharedItems containsSemiMixedTypes="0" containsString="0" containsNumber="1" containsInteger="1" minValue="0" maxValue="68100"/>
    </cacheField>
    <cacheField name="A_3126" numFmtId="164">
      <sharedItems containsSemiMixedTypes="0" containsString="0" containsNumber="1" containsInteger="1" minValue="0" maxValue="9300"/>
    </cacheField>
    <cacheField name="A_3115" numFmtId="164">
      <sharedItems containsSemiMixedTypes="0" containsString="0" containsNumber="1" containsInteger="1" minValue="0" maxValue="70200"/>
    </cacheField>
    <cacheField name="A_3117" numFmtId="164">
      <sharedItems containsSemiMixedTypes="0" containsString="0" containsNumber="1" containsInteger="1" minValue="0" maxValue="1200"/>
    </cacheField>
    <cacheField name="A_22" numFmtId="164">
      <sharedItems containsSemiMixedTypes="0" containsString="0" containsNumber="1" containsInteger="1" minValue="0" maxValue="5073400"/>
    </cacheField>
    <cacheField name="A_2115" numFmtId="164">
      <sharedItems containsSemiMixedTypes="0" containsString="0" containsNumber="1" containsInteger="1" minValue="0" maxValue="49800"/>
    </cacheField>
    <cacheField name="A_2112" numFmtId="164">
      <sharedItems containsSemiMixedTypes="0" containsString="0" containsNumber="1" containsInteger="1" minValue="0" maxValue="260500"/>
    </cacheField>
    <cacheField name="A_2111" numFmtId="164">
      <sharedItems containsSemiMixedTypes="0" containsString="0" containsNumber="1" containsInteger="1" minValue="0" maxValue="381000"/>
    </cacheField>
    <cacheField name="A_12" numFmtId="164">
      <sharedItems containsSemiMixedTypes="0" containsString="0" containsNumber="1" containsInteger="1" minValue="0" maxValue="2120200"/>
    </cacheField>
    <cacheField name="A_2116" numFmtId="164">
      <sharedItems containsSemiMixedTypes="0" containsString="0" containsNumber="1" containsInteger="1" minValue="0" maxValue="507800"/>
    </cacheField>
    <cacheField name="A_2122" numFmtId="164">
      <sharedItems containsSemiMixedTypes="0" containsString="0" containsNumber="1" containsInteger="1" minValue="0" maxValue="19000"/>
    </cacheField>
    <cacheField name="A_2121" numFmtId="164">
      <sharedItems containsSemiMixedTypes="0" containsString="0" containsNumber="1" containsInteger="1" minValue="0" maxValue="89200"/>
    </cacheField>
    <cacheField name="A_1115" numFmtId="164">
      <sharedItems containsSemiMixedTypes="0" containsString="0" containsNumber="1" containsInteger="1" minValue="0" maxValue="44000"/>
    </cacheField>
    <cacheField name="A_1111" numFmtId="164">
      <sharedItems containsSemiMixedTypes="0" containsString="0" containsNumber="1" containsInteger="1" minValue="0" maxValue="181000"/>
    </cacheField>
    <cacheField name="A_1116" numFmtId="164">
      <sharedItems containsSemiMixedTypes="0" containsString="0" containsNumber="1" containsInteger="1" minValue="0" maxValue="411200"/>
    </cacheField>
    <cacheField name="A_1121" numFmtId="164">
      <sharedItems containsSemiMixedTypes="0" containsString="0" containsNumber="1" containsInteger="1" minValue="0" maxValue="44400"/>
    </cacheField>
    <cacheField name="A_1112" numFmtId="164">
      <sharedItems containsSemiMixedTypes="0" containsString="0" containsNumber="1" containsInteger="1" minValue="0" maxValue="269400"/>
    </cacheField>
    <cacheField name="A_2202" numFmtId="164">
      <sharedItems containsSemiMixedTypes="0" containsString="0" containsNumber="1" containsInteger="1" minValue="0" maxValue="11500"/>
    </cacheField>
    <cacheField name="A_1122" numFmtId="164">
      <sharedItems containsSemiMixedTypes="0" containsString="0" containsNumber="1" containsInteger="1" minValue="0" maxValue="49900"/>
    </cacheField>
    <cacheField name="A_1202" numFmtId="164">
      <sharedItems containsSemiMixedTypes="0" containsString="0" containsNumber="1" containsInteger="1" minValue="0" maxValue="41400"/>
    </cacheField>
    <cacheField name="A_2113" numFmtId="164">
      <sharedItems containsSemiMixedTypes="0" containsString="0" containsNumber="1" containsInteger="1" minValue="0" maxValue="65100"/>
    </cacheField>
    <cacheField name="A_1113" numFmtId="164">
      <sharedItems containsSemiMixedTypes="0" containsString="0" containsNumber="1" containsInteger="1" minValue="0" maxValue="12300"/>
    </cacheField>
    <cacheField name="A_1126" numFmtId="164">
      <sharedItems containsSemiMixedTypes="0" containsString="0" containsNumber="1" containsInteger="1" minValue="0" maxValue="16800"/>
    </cacheField>
    <cacheField name="A_1201" numFmtId="164">
      <sharedItems containsSemiMixedTypes="0" containsString="0" containsNumber="1" containsInteger="1" minValue="0" maxValue="14500"/>
    </cacheField>
    <cacheField name="A_2201" numFmtId="164">
      <sharedItems containsSemiMixedTypes="0" containsString="0" containsNumber="1" containsInteger="1" minValue="0" maxValue="4180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">
  <r>
    <n v="27"/>
    <x v="0"/>
    <x v="0"/>
    <x v="0"/>
    <n v="33200"/>
    <n v="2700"/>
    <n v="4700"/>
    <n v="43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8"/>
    <x v="1"/>
    <x v="1"/>
    <x v="1"/>
    <n v="162000"/>
    <n v="8500"/>
    <n v="4000"/>
    <n v="8900"/>
    <n v="48800"/>
    <n v="0"/>
    <n v="0"/>
    <n v="0"/>
    <n v="0"/>
    <n v="0"/>
    <n v="0"/>
    <n v="0"/>
    <n v="0"/>
    <n v="93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9"/>
    <x v="2"/>
    <x v="2"/>
    <x v="1"/>
    <n v="711800"/>
    <n v="4100"/>
    <n v="300"/>
    <n v="200"/>
    <n v="0"/>
    <n v="22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30"/>
    <x v="3"/>
    <x v="3"/>
    <x v="1"/>
    <n v="36254600"/>
    <n v="758400"/>
    <n v="435600"/>
    <n v="698700"/>
    <n v="117000"/>
    <n v="189600"/>
    <n v="0"/>
    <n v="17800"/>
    <n v="5600"/>
    <n v="0"/>
    <n v="0"/>
    <n v="1800"/>
    <n v="287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31"/>
    <x v="4"/>
    <x v="4"/>
    <x v="1"/>
    <n v="4364000"/>
    <n v="69200"/>
    <n v="27900"/>
    <n v="50800"/>
    <n v="7200"/>
    <n v="12200"/>
    <n v="0"/>
    <n v="201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32"/>
    <x v="5"/>
    <x v="5"/>
    <x v="1"/>
    <n v="10809500"/>
    <n v="52300"/>
    <n v="39000"/>
    <n v="31300"/>
    <n v="4000"/>
    <n v="125100"/>
    <n v="0"/>
    <n v="19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35"/>
    <x v="6"/>
    <x v="6"/>
    <x v="0"/>
    <n v="3168800"/>
    <n v="545400"/>
    <n v="912300"/>
    <n v="1309300"/>
    <n v="93500"/>
    <n v="23900"/>
    <n v="0"/>
    <n v="6400"/>
    <n v="0"/>
    <n v="21800"/>
    <n v="3100"/>
    <n v="0"/>
    <n v="6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36"/>
    <x v="7"/>
    <x v="7"/>
    <x v="2"/>
    <n v="6542500"/>
    <n v="279200"/>
    <n v="641800"/>
    <n v="792900"/>
    <n v="140900"/>
    <n v="87600"/>
    <n v="0"/>
    <n v="4300"/>
    <n v="1800"/>
    <n v="0"/>
    <n v="0"/>
    <n v="0"/>
    <n v="26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37"/>
    <x v="8"/>
    <x v="8"/>
    <x v="2"/>
    <n v="3916100"/>
    <n v="639900"/>
    <n v="960800"/>
    <n v="1266900"/>
    <n v="151300"/>
    <n v="12700"/>
    <n v="0"/>
    <n v="61800"/>
    <n v="46100"/>
    <n v="44000"/>
    <n v="15700"/>
    <n v="0"/>
    <n v="283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38"/>
    <x v="9"/>
    <x v="9"/>
    <x v="2"/>
    <n v="7635000"/>
    <n v="545900"/>
    <n v="748000"/>
    <n v="1008500"/>
    <n v="214800"/>
    <n v="39500"/>
    <n v="0"/>
    <n v="22400"/>
    <n v="82400"/>
    <n v="11200"/>
    <n v="0"/>
    <n v="6400"/>
    <n v="5200"/>
    <n v="1100"/>
    <n v="2600"/>
    <n v="12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39"/>
    <x v="10"/>
    <x v="10"/>
    <x v="2"/>
    <n v="9196100"/>
    <n v="281000"/>
    <n v="259300"/>
    <n v="393100"/>
    <n v="403700"/>
    <n v="148700"/>
    <n v="0"/>
    <n v="700"/>
    <n v="1400"/>
    <n v="45200"/>
    <n v="0"/>
    <n v="0"/>
    <n v="11700"/>
    <n v="0"/>
    <n v="70200"/>
    <n v="0"/>
    <n v="100"/>
    <n v="0"/>
    <n v="200"/>
    <n v="2000"/>
    <n v="0"/>
    <n v="2600"/>
    <n v="0"/>
    <n v="0"/>
    <n v="0"/>
    <n v="0"/>
    <n v="0"/>
    <n v="0"/>
    <n v="0"/>
    <n v="300"/>
    <n v="0"/>
    <n v="0"/>
    <n v="0"/>
    <n v="0"/>
    <n v="0"/>
    <n v="0"/>
    <n v="0"/>
  </r>
  <r>
    <n v="40"/>
    <x v="11"/>
    <x v="11"/>
    <x v="2"/>
    <n v="8200"/>
    <n v="0"/>
    <n v="0"/>
    <n v="0"/>
    <n v="0"/>
    <n v="0"/>
    <n v="0"/>
    <n v="0"/>
    <n v="0"/>
    <n v="0"/>
    <n v="0"/>
    <n v="0"/>
    <n v="0"/>
    <n v="0"/>
    <n v="0"/>
    <n v="0"/>
    <n v="199400"/>
    <n v="49800"/>
    <n v="10800"/>
    <n v="21100"/>
    <n v="291100"/>
    <n v="18000"/>
    <n v="2400"/>
    <n v="0"/>
    <n v="44000"/>
    <n v="44100"/>
    <n v="66500"/>
    <n v="10800"/>
    <n v="11000"/>
    <n v="400"/>
    <n v="5400"/>
    <n v="0"/>
    <n v="0"/>
    <n v="0"/>
    <n v="0"/>
    <n v="0"/>
    <n v="0"/>
  </r>
  <r>
    <n v="41"/>
    <x v="12"/>
    <x v="12"/>
    <x v="2"/>
    <n v="241100"/>
    <n v="29800"/>
    <n v="29700"/>
    <n v="39400"/>
    <n v="800"/>
    <n v="2100"/>
    <n v="0"/>
    <n v="0"/>
    <n v="500"/>
    <n v="1100"/>
    <n v="0"/>
    <n v="0"/>
    <n v="1500"/>
    <n v="0"/>
    <n v="15000"/>
    <n v="0"/>
    <n v="428700"/>
    <n v="8800"/>
    <n v="243800"/>
    <n v="381000"/>
    <n v="125000"/>
    <n v="507800"/>
    <n v="10700"/>
    <n v="9600"/>
    <n v="3400"/>
    <n v="162400"/>
    <n v="259300"/>
    <n v="0"/>
    <n v="122900"/>
    <n v="5700"/>
    <n v="1400"/>
    <n v="2600"/>
    <n v="23100"/>
    <n v="0"/>
    <n v="0"/>
    <n v="0"/>
    <n v="0"/>
  </r>
  <r>
    <n v="42"/>
    <x v="13"/>
    <x v="13"/>
    <x v="2"/>
    <n v="1698500"/>
    <n v="106000"/>
    <n v="145500"/>
    <n v="203200"/>
    <n v="10900"/>
    <n v="9800"/>
    <n v="0"/>
    <n v="0"/>
    <n v="0"/>
    <n v="0"/>
    <n v="0"/>
    <n v="0"/>
    <n v="8700"/>
    <n v="0"/>
    <n v="0"/>
    <n v="0"/>
    <n v="2269100"/>
    <n v="0"/>
    <n v="260500"/>
    <n v="232000"/>
    <n v="736600"/>
    <n v="376800"/>
    <n v="19000"/>
    <n v="23200"/>
    <n v="18100"/>
    <n v="181000"/>
    <n v="411200"/>
    <n v="0"/>
    <n v="269400"/>
    <n v="11500"/>
    <n v="46300"/>
    <n v="41400"/>
    <n v="65100"/>
    <n v="12300"/>
    <n v="15700"/>
    <n v="10000"/>
    <n v="0"/>
  </r>
  <r>
    <n v="43"/>
    <x v="14"/>
    <x v="14"/>
    <x v="2"/>
    <n v="8070600"/>
    <n v="792200"/>
    <n v="867900"/>
    <n v="1078500"/>
    <n v="109400"/>
    <n v="126300"/>
    <n v="0"/>
    <n v="2800"/>
    <n v="57000"/>
    <n v="0"/>
    <n v="0"/>
    <n v="19500"/>
    <n v="68100"/>
    <n v="0"/>
    <n v="0"/>
    <n v="0"/>
    <n v="180300"/>
    <n v="0"/>
    <n v="0"/>
    <n v="0"/>
    <n v="0"/>
    <n v="0"/>
    <n v="0"/>
    <n v="6600"/>
    <n v="0"/>
    <n v="0"/>
    <n v="0"/>
    <n v="0"/>
    <n v="0"/>
    <n v="0"/>
    <n v="0"/>
    <n v="0"/>
    <n v="0"/>
    <n v="0"/>
    <n v="0"/>
    <n v="0"/>
    <n v="0"/>
  </r>
  <r>
    <n v="44"/>
    <x v="15"/>
    <x v="15"/>
    <x v="2"/>
    <n v="35483000"/>
    <n v="1008200"/>
    <n v="1258900"/>
    <n v="1671200"/>
    <n v="236700"/>
    <n v="333200"/>
    <n v="200"/>
    <n v="51200"/>
    <n v="55200"/>
    <n v="0"/>
    <n v="0"/>
    <n v="0"/>
    <n v="32000"/>
    <n v="1400"/>
    <n v="0"/>
    <n v="0"/>
    <n v="5073400"/>
    <n v="0"/>
    <n v="75800"/>
    <n v="2300"/>
    <n v="2120200"/>
    <n v="2900"/>
    <n v="300"/>
    <n v="89200"/>
    <n v="0"/>
    <n v="42900"/>
    <n v="56500"/>
    <n v="44400"/>
    <n v="91900"/>
    <n v="0"/>
    <n v="49900"/>
    <n v="0"/>
    <n v="0"/>
    <n v="0"/>
    <n v="16800"/>
    <n v="14500"/>
    <n v="41800"/>
  </r>
  <r>
    <n v="51"/>
    <x v="16"/>
    <x v="16"/>
    <x v="0"/>
    <n v="14356200"/>
    <n v="666800"/>
    <n v="428800"/>
    <n v="904200"/>
    <n v="439500"/>
    <n v="159200"/>
    <n v="200"/>
    <n v="3500"/>
    <n v="45900"/>
    <n v="85900"/>
    <n v="226900"/>
    <n v="168800"/>
    <n v="56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57"/>
    <x v="17"/>
    <x v="17"/>
    <x v="0"/>
    <n v="21464300"/>
    <n v="223400"/>
    <n v="46100"/>
    <n v="104700"/>
    <n v="87000"/>
    <n v="268900"/>
    <n v="200"/>
    <n v="2500"/>
    <n v="47400"/>
    <n v="52900"/>
    <n v="389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7"/>
    <x v="18"/>
    <x v="18"/>
    <x v="0"/>
    <n v="3999200"/>
    <n v="65600"/>
    <n v="39500"/>
    <n v="44600"/>
    <n v="30800"/>
    <n v="32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2" cacheId="0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>
  <location ref="A3:F27" firstHeaderRow="1" firstDataRow="2" firstDataCol="1"/>
  <pivotFields count="41">
    <pivotField numFmtId="1" showAll="0"/>
    <pivotField showAll="0">
      <items count="20">
        <item x="7"/>
        <item x="8"/>
        <item x="18"/>
        <item x="13"/>
        <item x="15"/>
        <item x="5"/>
        <item x="3"/>
        <item x="14"/>
        <item x="6"/>
        <item x="0"/>
        <item x="10"/>
        <item x="11"/>
        <item x="12"/>
        <item x="9"/>
        <item x="17"/>
        <item x="16"/>
        <item x="4"/>
        <item x="1"/>
        <item x="2"/>
        <item t="default"/>
      </items>
    </pivotField>
    <pivotField axis="axisRow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axis="axisRow" showAll="0">
      <items count="4">
        <item x="1"/>
        <item x="2"/>
        <item x="0"/>
        <item t="default"/>
      </items>
    </pivotField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dataField="1"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dataField="1" numFmtId="164" showAll="0"/>
    <pivotField numFmtId="164" showAll="0"/>
    <pivotField dataField="1" numFmtId="164" showAll="0"/>
    <pivotField numFmtId="164" showAll="0"/>
    <pivotField numFmtId="164" showAll="0"/>
    <pivotField numFmtId="164" showAll="0"/>
    <pivotField dataField="1" numFmtId="164" showAll="0"/>
    <pivotField dataField="1" numFmtId="164" showAll="0"/>
  </pivotFields>
  <rowFields count="2">
    <field x="3"/>
    <field x="2"/>
  </rowFields>
  <rowItems count="23">
    <i>
      <x/>
    </i>
    <i r="1">
      <x v="1"/>
    </i>
    <i r="1">
      <x v="2"/>
    </i>
    <i r="1">
      <x v="3"/>
    </i>
    <i r="1">
      <x v="4"/>
    </i>
    <i r="1">
      <x v="5"/>
    </i>
    <i>
      <x v="1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>
      <x v="2"/>
    </i>
    <i r="1">
      <x/>
    </i>
    <i r="1">
      <x v="6"/>
    </i>
    <i r="1">
      <x v="16"/>
    </i>
    <i r="1">
      <x v="17"/>
    </i>
    <i r="1">
      <x v="18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omma di A_12" fld="24" baseField="0" baseItem="0"/>
    <dataField name="Somma di A_2202" fld="33" baseField="0" baseItem="0"/>
    <dataField name="Somma di A_1202" fld="35" baseField="0" baseItem="0"/>
    <dataField name="Somma di A_1201" fld="39" baseField="0" baseItem="0"/>
    <dataField name="Somma di A_2201" fld="40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7"/>
  <sheetViews>
    <sheetView workbookViewId="0">
      <selection activeCell="A4" sqref="A4:F27"/>
    </sheetView>
  </sheetViews>
  <sheetFormatPr defaultRowHeight="15"/>
  <cols>
    <col min="1" max="1" width="20.140625" customWidth="1"/>
    <col min="2" max="2" width="14.5703125" bestFit="1" customWidth="1"/>
    <col min="3" max="7" width="16.5703125" bestFit="1" customWidth="1"/>
    <col min="8" max="10" width="14.5703125" bestFit="1" customWidth="1"/>
  </cols>
  <sheetData>
    <row r="3" spans="1:6">
      <c r="B3" s="3" t="s">
        <v>360</v>
      </c>
    </row>
    <row r="4" spans="1:6">
      <c r="A4" s="3" t="s">
        <v>356</v>
      </c>
      <c r="B4" t="s">
        <v>366</v>
      </c>
      <c r="C4" t="s">
        <v>362</v>
      </c>
      <c r="D4" t="s">
        <v>363</v>
      </c>
      <c r="E4" t="s">
        <v>364</v>
      </c>
      <c r="F4" t="s">
        <v>365</v>
      </c>
    </row>
    <row r="5" spans="1:6">
      <c r="A5" s="4">
        <v>9</v>
      </c>
      <c r="B5" s="6">
        <v>0</v>
      </c>
      <c r="C5" s="6">
        <v>0</v>
      </c>
      <c r="D5" s="6">
        <v>0</v>
      </c>
      <c r="E5" s="6">
        <v>0</v>
      </c>
      <c r="F5" s="6">
        <v>0</v>
      </c>
    </row>
    <row r="6" spans="1:6">
      <c r="A6" s="5" t="s">
        <v>198</v>
      </c>
      <c r="B6" s="6">
        <v>0</v>
      </c>
      <c r="C6" s="6">
        <v>0</v>
      </c>
      <c r="D6" s="6">
        <v>0</v>
      </c>
      <c r="E6" s="6">
        <v>0</v>
      </c>
      <c r="F6" s="6">
        <v>0</v>
      </c>
    </row>
    <row r="7" spans="1:6">
      <c r="A7" s="5" t="s">
        <v>199</v>
      </c>
      <c r="B7" s="6">
        <v>0</v>
      </c>
      <c r="C7" s="6">
        <v>0</v>
      </c>
      <c r="D7" s="6">
        <v>0</v>
      </c>
      <c r="E7" s="6">
        <v>0</v>
      </c>
      <c r="F7" s="6">
        <v>0</v>
      </c>
    </row>
    <row r="8" spans="1:6">
      <c r="A8" s="5" t="s">
        <v>200</v>
      </c>
      <c r="B8" s="6">
        <v>0</v>
      </c>
      <c r="C8" s="6">
        <v>0</v>
      </c>
      <c r="D8" s="6">
        <v>0</v>
      </c>
      <c r="E8" s="6">
        <v>0</v>
      </c>
      <c r="F8" s="6">
        <v>0</v>
      </c>
    </row>
    <row r="9" spans="1:6">
      <c r="A9" s="5" t="s">
        <v>201</v>
      </c>
      <c r="B9" s="6">
        <v>0</v>
      </c>
      <c r="C9" s="6">
        <v>0</v>
      </c>
      <c r="D9" s="6">
        <v>0</v>
      </c>
      <c r="E9" s="6">
        <v>0</v>
      </c>
      <c r="F9" s="6">
        <v>0</v>
      </c>
    </row>
    <row r="10" spans="1:6">
      <c r="A10" s="5" t="s">
        <v>202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</row>
    <row r="11" spans="1:6">
      <c r="A11" s="4">
        <v>10</v>
      </c>
      <c r="B11" s="6">
        <v>3272900</v>
      </c>
      <c r="C11" s="6">
        <v>17900</v>
      </c>
      <c r="D11" s="6">
        <v>44000</v>
      </c>
      <c r="E11" s="6">
        <v>24500</v>
      </c>
      <c r="F11" s="6">
        <v>41800</v>
      </c>
    </row>
    <row r="12" spans="1:6">
      <c r="A12" s="5" t="s">
        <v>204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</row>
    <row r="13" spans="1:6">
      <c r="A13" s="5" t="s">
        <v>205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</row>
    <row r="14" spans="1:6">
      <c r="A14" s="5" t="s">
        <v>206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</row>
    <row r="15" spans="1:6">
      <c r="A15" s="5" t="s">
        <v>207</v>
      </c>
      <c r="B15" s="6">
        <v>0</v>
      </c>
      <c r="C15" s="6">
        <v>300</v>
      </c>
      <c r="D15" s="6">
        <v>0</v>
      </c>
      <c r="E15" s="6">
        <v>0</v>
      </c>
      <c r="F15" s="6">
        <v>0</v>
      </c>
    </row>
    <row r="16" spans="1:6">
      <c r="A16" s="5" t="s">
        <v>208</v>
      </c>
      <c r="B16" s="6">
        <v>291100</v>
      </c>
      <c r="C16" s="6">
        <v>400</v>
      </c>
      <c r="D16" s="6">
        <v>0</v>
      </c>
      <c r="E16" s="6">
        <v>0</v>
      </c>
      <c r="F16" s="6">
        <v>0</v>
      </c>
    </row>
    <row r="17" spans="1:6">
      <c r="A17" s="5" t="s">
        <v>209</v>
      </c>
      <c r="B17" s="6">
        <v>125000</v>
      </c>
      <c r="C17" s="6">
        <v>5700</v>
      </c>
      <c r="D17" s="6">
        <v>2600</v>
      </c>
      <c r="E17" s="6">
        <v>0</v>
      </c>
      <c r="F17" s="6">
        <v>0</v>
      </c>
    </row>
    <row r="18" spans="1:6">
      <c r="A18" s="5" t="s">
        <v>210</v>
      </c>
      <c r="B18" s="6">
        <v>736600</v>
      </c>
      <c r="C18" s="6">
        <v>11500</v>
      </c>
      <c r="D18" s="6">
        <v>41400</v>
      </c>
      <c r="E18" s="6">
        <v>10000</v>
      </c>
      <c r="F18" s="6">
        <v>0</v>
      </c>
    </row>
    <row r="19" spans="1:6">
      <c r="A19" s="5" t="s">
        <v>211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</row>
    <row r="20" spans="1:6">
      <c r="A20" s="5" t="s">
        <v>212</v>
      </c>
      <c r="B20" s="6">
        <v>2120200</v>
      </c>
      <c r="C20" s="6">
        <v>0</v>
      </c>
      <c r="D20" s="6">
        <v>0</v>
      </c>
      <c r="E20" s="6">
        <v>14500</v>
      </c>
      <c r="F20" s="6">
        <v>41800</v>
      </c>
    </row>
    <row r="21" spans="1:6">
      <c r="A21" s="4" t="s">
        <v>359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</row>
    <row r="22" spans="1:6">
      <c r="A22" s="5" t="s">
        <v>244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</row>
    <row r="23" spans="1:6">
      <c r="A23" s="5" t="s">
        <v>246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</row>
    <row r="24" spans="1:6">
      <c r="A24" s="5" t="s">
        <v>252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</row>
    <row r="25" spans="1:6">
      <c r="A25" s="5" t="s">
        <v>257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</row>
    <row r="26" spans="1:6">
      <c r="A26" s="5" t="s">
        <v>266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</row>
    <row r="27" spans="1:6">
      <c r="A27" s="4" t="s">
        <v>357</v>
      </c>
      <c r="B27" s="6">
        <v>3272900</v>
      </c>
      <c r="C27" s="6">
        <v>17900</v>
      </c>
      <c r="D27" s="6">
        <v>44000</v>
      </c>
      <c r="E27" s="6">
        <v>24500</v>
      </c>
      <c r="F27" s="6">
        <v>41800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0"/>
  <sheetViews>
    <sheetView topLeftCell="AC1" workbookViewId="0">
      <selection activeCell="A12" sqref="A12:XFD12"/>
    </sheetView>
  </sheetViews>
  <sheetFormatPr defaultRowHeight="15"/>
  <cols>
    <col min="1" max="1" width="10.7109375" style="1" customWidth="1"/>
    <col min="2" max="2" width="16.42578125" style="1" customWidth="1"/>
    <col min="3" max="4" width="10.7109375" style="1" customWidth="1"/>
    <col min="5" max="41" width="19.7109375" style="2" customWidth="1"/>
  </cols>
  <sheetData>
    <row r="1" spans="1:41">
      <c r="A1" s="1" t="s">
        <v>0</v>
      </c>
      <c r="B1" s="1" t="s">
        <v>355</v>
      </c>
      <c r="C1" s="1" t="s">
        <v>217</v>
      </c>
      <c r="D1" s="1" t="s">
        <v>358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23</v>
      </c>
      <c r="AB1" s="2" t="s">
        <v>24</v>
      </c>
      <c r="AC1" s="2" t="s">
        <v>25</v>
      </c>
      <c r="AD1" s="2" t="s">
        <v>26</v>
      </c>
      <c r="AE1" s="2" t="s">
        <v>27</v>
      </c>
      <c r="AF1" s="2" t="s">
        <v>28</v>
      </c>
      <c r="AG1" s="2" t="s">
        <v>29</v>
      </c>
      <c r="AH1" s="2" t="s">
        <v>30</v>
      </c>
      <c r="AI1" s="2" t="s">
        <v>31</v>
      </c>
      <c r="AJ1" s="2" t="s">
        <v>32</v>
      </c>
      <c r="AK1" s="2" t="s">
        <v>33</v>
      </c>
      <c r="AL1" s="2" t="s">
        <v>34</v>
      </c>
      <c r="AM1" s="2" t="s">
        <v>35</v>
      </c>
      <c r="AN1" s="2" t="s">
        <v>36</v>
      </c>
      <c r="AO1" s="2" t="s">
        <v>37</v>
      </c>
    </row>
    <row r="2" spans="1:41">
      <c r="A2" s="1">
        <v>27</v>
      </c>
      <c r="B2" s="1" t="str">
        <f>VLOOKUP(A2,Foglio1!$A$1:$C$157,3,FALSE)</f>
        <v>Mezzocammino</v>
      </c>
      <c r="C2" s="1" t="e">
        <f>VLOOKUP(B2,#REF!,2,FALSE)</f>
        <v>#REF!</v>
      </c>
      <c r="E2" s="2">
        <v>33200</v>
      </c>
      <c r="F2" s="2">
        <v>2700</v>
      </c>
      <c r="G2" s="2">
        <v>4700</v>
      </c>
      <c r="H2" s="2">
        <v>4300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</row>
    <row r="3" spans="1:41">
      <c r="A3" s="1">
        <v>28</v>
      </c>
      <c r="B3" s="1" t="str">
        <f>VLOOKUP(A3,Foglio1!$A$1:$C$157,3,FALSE)</f>
        <v>Spinaceto</v>
      </c>
      <c r="C3" s="1" t="e">
        <f>VLOOKUP(B3,#REF!,2,FALSE)</f>
        <v>#REF!</v>
      </c>
      <c r="D3" s="1" t="e">
        <f>VLOOKUP(C3,#REF!,3,FALSE)</f>
        <v>#REF!</v>
      </c>
      <c r="E3" s="2">
        <v>162000</v>
      </c>
      <c r="F3" s="2">
        <v>8500</v>
      </c>
      <c r="G3" s="2">
        <v>4000</v>
      </c>
      <c r="H3" s="2">
        <v>8900</v>
      </c>
      <c r="I3" s="2">
        <v>48800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9300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2">
        <v>0</v>
      </c>
      <c r="AO3" s="2">
        <v>0</v>
      </c>
    </row>
    <row r="4" spans="1:41">
      <c r="A4" s="1">
        <v>29</v>
      </c>
      <c r="B4" s="1" t="str">
        <f>VLOOKUP(A4,Foglio1!$A$1:$C$157,3,FALSE)</f>
        <v>Vallerano Castel di Leva</v>
      </c>
      <c r="C4" s="1" t="e">
        <f>VLOOKUP(B4,#REF!,2,FALSE)</f>
        <v>#REF!</v>
      </c>
      <c r="D4" s="1" t="e">
        <f>VLOOKUP(C4,#REF!,3,FALSE)</f>
        <v>#REF!</v>
      </c>
      <c r="E4" s="2">
        <v>711800</v>
      </c>
      <c r="F4" s="2">
        <v>4100</v>
      </c>
      <c r="G4" s="2">
        <v>300</v>
      </c>
      <c r="H4" s="2">
        <v>200</v>
      </c>
      <c r="I4" s="2">
        <v>0</v>
      </c>
      <c r="J4" s="2">
        <v>2200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</row>
    <row r="5" spans="1:41">
      <c r="A5" s="1">
        <v>30</v>
      </c>
      <c r="B5" s="1" t="str">
        <f>VLOOKUP(A5,Foglio1!$A$1:$C$157,3,FALSE)</f>
        <v>Decima</v>
      </c>
      <c r="C5" s="1" t="e">
        <f>VLOOKUP(B5,#REF!,2,FALSE)</f>
        <v>#REF!</v>
      </c>
      <c r="D5" s="1" t="e">
        <f>VLOOKUP(C5,#REF!,3,FALSE)</f>
        <v>#REF!</v>
      </c>
      <c r="E5" s="2">
        <v>36254600</v>
      </c>
      <c r="F5" s="2">
        <v>758400</v>
      </c>
      <c r="G5" s="2">
        <v>435600</v>
      </c>
      <c r="H5" s="2">
        <v>698700</v>
      </c>
      <c r="I5" s="2">
        <v>117000</v>
      </c>
      <c r="J5" s="2">
        <v>189600</v>
      </c>
      <c r="K5" s="2">
        <v>0</v>
      </c>
      <c r="L5" s="2">
        <v>17800</v>
      </c>
      <c r="M5" s="2">
        <v>5600</v>
      </c>
      <c r="N5" s="2">
        <v>0</v>
      </c>
      <c r="O5" s="2">
        <v>0</v>
      </c>
      <c r="P5" s="2">
        <v>1800</v>
      </c>
      <c r="Q5" s="2">
        <v>28700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</row>
    <row r="6" spans="1:41">
      <c r="A6" s="1">
        <v>31</v>
      </c>
      <c r="B6" s="1" t="str">
        <f>VLOOKUP(A6,Foglio1!$A$1:$C$157,3,FALSE)</f>
        <v>Porta Medaglia</v>
      </c>
      <c r="C6" s="1" t="e">
        <f>VLOOKUP(B6,#REF!,2,FALSE)</f>
        <v>#REF!</v>
      </c>
      <c r="D6" s="1" t="e">
        <f>VLOOKUP(C6,#REF!,3,FALSE)</f>
        <v>#REF!</v>
      </c>
      <c r="E6" s="2">
        <v>4364000</v>
      </c>
      <c r="F6" s="2">
        <v>69200</v>
      </c>
      <c r="G6" s="2">
        <v>27900</v>
      </c>
      <c r="H6" s="2">
        <v>50800</v>
      </c>
      <c r="I6" s="2">
        <v>7200</v>
      </c>
      <c r="J6" s="2">
        <v>12200</v>
      </c>
      <c r="K6" s="2">
        <v>0</v>
      </c>
      <c r="L6" s="2">
        <v>20100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</row>
    <row r="7" spans="1:41">
      <c r="A7" s="1">
        <v>32</v>
      </c>
      <c r="B7" s="1" t="str">
        <f>VLOOKUP(A7,Foglio1!$A$1:$C$157,3,FALSE)</f>
        <v>Castel Romano</v>
      </c>
      <c r="C7" s="1" t="e">
        <f>VLOOKUP(B7,#REF!,2,FALSE)</f>
        <v>#REF!</v>
      </c>
      <c r="D7" s="1" t="e">
        <f>VLOOKUP(C7,#REF!,3,FALSE)</f>
        <v>#REF!</v>
      </c>
      <c r="E7" s="2">
        <v>10809500</v>
      </c>
      <c r="F7" s="2">
        <v>52300</v>
      </c>
      <c r="G7" s="2">
        <v>39000</v>
      </c>
      <c r="H7" s="2">
        <v>31300</v>
      </c>
      <c r="I7" s="2">
        <v>4000</v>
      </c>
      <c r="J7" s="2">
        <v>125100</v>
      </c>
      <c r="K7" s="2">
        <v>0</v>
      </c>
      <c r="L7" s="2">
        <v>1900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</row>
    <row r="8" spans="1:41">
      <c r="A8" s="1">
        <v>35</v>
      </c>
      <c r="B8" s="1" t="str">
        <f>VLOOKUP(A8,Foglio1!$A$1:$C$157,3,FALSE)</f>
        <v>Malafede</v>
      </c>
      <c r="C8" s="1" t="e">
        <f>VLOOKUP(B8,#REF!,2,FALSE)</f>
        <v>#REF!</v>
      </c>
      <c r="E8" s="2">
        <v>3168800</v>
      </c>
      <c r="F8" s="2">
        <v>545400</v>
      </c>
      <c r="G8" s="2">
        <v>912300</v>
      </c>
      <c r="H8" s="2">
        <v>1309300</v>
      </c>
      <c r="I8" s="2">
        <v>93500</v>
      </c>
      <c r="J8" s="2">
        <v>23900</v>
      </c>
      <c r="K8" s="2">
        <v>0</v>
      </c>
      <c r="L8" s="2">
        <v>6400</v>
      </c>
      <c r="M8" s="2">
        <v>0</v>
      </c>
      <c r="N8" s="2">
        <v>21800</v>
      </c>
      <c r="O8" s="2">
        <v>3100</v>
      </c>
      <c r="P8" s="2">
        <v>0</v>
      </c>
      <c r="Q8" s="2">
        <v>6500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</row>
    <row r="9" spans="1:41">
      <c r="A9" s="1">
        <v>36</v>
      </c>
      <c r="B9" s="1" t="str">
        <f>VLOOKUP(A9,Foglio1!$A$1:$C$157,3,FALSE)</f>
        <v>Acilia Nord</v>
      </c>
      <c r="C9" s="1" t="e">
        <f>VLOOKUP(B9,#REF!,2,FALSE)</f>
        <v>#REF!</v>
      </c>
      <c r="D9" s="1" t="e">
        <f>VLOOKUP(C9,#REF!,3,FALSE)</f>
        <v>#REF!</v>
      </c>
      <c r="E9" s="2">
        <v>6542500</v>
      </c>
      <c r="F9" s="2">
        <v>279200</v>
      </c>
      <c r="G9" s="2">
        <v>641800</v>
      </c>
      <c r="H9" s="2">
        <v>792900</v>
      </c>
      <c r="I9" s="2">
        <v>140900</v>
      </c>
      <c r="J9" s="2">
        <v>87600</v>
      </c>
      <c r="K9" s="2">
        <v>0</v>
      </c>
      <c r="L9" s="2">
        <v>4300</v>
      </c>
      <c r="M9" s="2">
        <v>1800</v>
      </c>
      <c r="N9" s="2">
        <v>0</v>
      </c>
      <c r="O9" s="2">
        <v>0</v>
      </c>
      <c r="P9" s="2">
        <v>0</v>
      </c>
      <c r="Q9" s="2">
        <v>2600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</row>
    <row r="10" spans="1:41">
      <c r="A10" s="1">
        <v>37</v>
      </c>
      <c r="B10" s="1" t="str">
        <f>VLOOKUP(A10,Foglio1!$A$1:$C$157,3,FALSE)</f>
        <v>Acilia Sud</v>
      </c>
      <c r="C10" s="1" t="e">
        <f>VLOOKUP(B10,#REF!,2,FALSE)</f>
        <v>#REF!</v>
      </c>
      <c r="D10" s="1" t="e">
        <f>VLOOKUP(C10,#REF!,3,FALSE)</f>
        <v>#REF!</v>
      </c>
      <c r="E10" s="2">
        <v>3916100</v>
      </c>
      <c r="F10" s="2">
        <v>639900</v>
      </c>
      <c r="G10" s="2">
        <v>960800</v>
      </c>
      <c r="H10" s="2">
        <v>1266900</v>
      </c>
      <c r="I10" s="2">
        <v>151300</v>
      </c>
      <c r="J10" s="2">
        <v>12700</v>
      </c>
      <c r="K10" s="2">
        <v>0</v>
      </c>
      <c r="L10" s="2">
        <v>61800</v>
      </c>
      <c r="M10" s="2">
        <v>46100</v>
      </c>
      <c r="N10" s="2">
        <v>44000</v>
      </c>
      <c r="O10" s="2">
        <v>15700</v>
      </c>
      <c r="P10" s="2">
        <v>0</v>
      </c>
      <c r="Q10" s="2">
        <v>28300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</row>
    <row r="11" spans="1:41">
      <c r="A11" s="1">
        <v>38</v>
      </c>
      <c r="B11" s="1" t="str">
        <f>VLOOKUP(A11,Foglio1!$A$1:$C$157,3,FALSE)</f>
        <v>Palocco</v>
      </c>
      <c r="C11" s="1" t="e">
        <f>VLOOKUP(B11,#REF!,2,FALSE)</f>
        <v>#REF!</v>
      </c>
      <c r="D11" s="1" t="e">
        <f>VLOOKUP(C11,#REF!,3,FALSE)</f>
        <v>#REF!</v>
      </c>
      <c r="E11" s="2">
        <v>7635000</v>
      </c>
      <c r="F11" s="2">
        <v>545900</v>
      </c>
      <c r="G11" s="2">
        <v>748000</v>
      </c>
      <c r="H11" s="2">
        <v>1008500</v>
      </c>
      <c r="I11" s="2">
        <v>214800</v>
      </c>
      <c r="J11" s="2">
        <v>39500</v>
      </c>
      <c r="K11" s="2">
        <v>0</v>
      </c>
      <c r="L11" s="2">
        <v>22400</v>
      </c>
      <c r="M11" s="2">
        <v>82400</v>
      </c>
      <c r="N11" s="2">
        <v>11200</v>
      </c>
      <c r="O11" s="2">
        <v>0</v>
      </c>
      <c r="P11" s="2">
        <v>6400</v>
      </c>
      <c r="Q11" s="2">
        <v>5200</v>
      </c>
      <c r="R11" s="2">
        <v>1100</v>
      </c>
      <c r="S11" s="2">
        <v>2600</v>
      </c>
      <c r="T11" s="2">
        <v>1200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</row>
    <row r="12" spans="1:41">
      <c r="A12" s="1">
        <v>39</v>
      </c>
      <c r="B12" s="1" t="str">
        <f>VLOOKUP(A12,Foglio1!$A$1:$C$157,3,FALSE)</f>
        <v>Ostia Antica</v>
      </c>
      <c r="C12" s="1" t="e">
        <f>VLOOKUP(B12,#REF!,2,FALSE)</f>
        <v>#REF!</v>
      </c>
      <c r="D12" s="1" t="e">
        <f>VLOOKUP(C12,#REF!,3,FALSE)</f>
        <v>#REF!</v>
      </c>
      <c r="E12" s="2">
        <v>9196100</v>
      </c>
      <c r="F12" s="2">
        <v>281000</v>
      </c>
      <c r="G12" s="2">
        <v>259300</v>
      </c>
      <c r="H12" s="2">
        <v>393100</v>
      </c>
      <c r="I12" s="2">
        <v>403700</v>
      </c>
      <c r="J12" s="2">
        <v>148700</v>
      </c>
      <c r="K12" s="2">
        <v>0</v>
      </c>
      <c r="L12" s="2">
        <v>700</v>
      </c>
      <c r="M12" s="2">
        <v>1400</v>
      </c>
      <c r="N12" s="2">
        <v>45200</v>
      </c>
      <c r="O12" s="2">
        <v>0</v>
      </c>
      <c r="P12" s="2">
        <v>0</v>
      </c>
      <c r="Q12" s="2">
        <v>11700</v>
      </c>
      <c r="R12" s="2">
        <v>0</v>
      </c>
      <c r="S12" s="2">
        <v>70200</v>
      </c>
      <c r="T12" s="2">
        <v>0</v>
      </c>
      <c r="U12" s="2">
        <v>100</v>
      </c>
      <c r="V12" s="2">
        <v>0</v>
      </c>
      <c r="W12" s="2">
        <v>200</v>
      </c>
      <c r="X12" s="2">
        <v>2000</v>
      </c>
      <c r="Y12" s="2">
        <v>0</v>
      </c>
      <c r="Z12" s="2">
        <v>2600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300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</row>
    <row r="13" spans="1:41">
      <c r="A13" s="1">
        <v>40</v>
      </c>
      <c r="B13" s="1" t="str">
        <f>VLOOKUP(A13,Foglio1!$A$1:$C$157,3,FALSE)</f>
        <v>Ostia Nord</v>
      </c>
      <c r="C13" s="1" t="e">
        <f>VLOOKUP(B13,#REF!,2,FALSE)</f>
        <v>#REF!</v>
      </c>
      <c r="D13" s="1" t="e">
        <f>VLOOKUP(C13,#REF!,3,FALSE)</f>
        <v>#REF!</v>
      </c>
      <c r="E13" s="2">
        <v>8200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199400</v>
      </c>
      <c r="V13" s="2">
        <v>49800</v>
      </c>
      <c r="W13" s="2">
        <v>10800</v>
      </c>
      <c r="X13" s="2">
        <v>21100</v>
      </c>
      <c r="Y13" s="2">
        <v>291100</v>
      </c>
      <c r="Z13" s="2">
        <v>18000</v>
      </c>
      <c r="AA13" s="2">
        <v>2400</v>
      </c>
      <c r="AB13" s="2">
        <v>0</v>
      </c>
      <c r="AC13" s="2">
        <v>44000</v>
      </c>
      <c r="AD13" s="2">
        <v>44100</v>
      </c>
      <c r="AE13" s="2">
        <v>66500</v>
      </c>
      <c r="AF13" s="2">
        <v>10800</v>
      </c>
      <c r="AG13" s="2">
        <v>11000</v>
      </c>
      <c r="AH13" s="2">
        <v>400</v>
      </c>
      <c r="AI13" s="2">
        <v>5400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</row>
    <row r="14" spans="1:41">
      <c r="A14" s="1">
        <v>41</v>
      </c>
      <c r="B14" s="1" t="str">
        <f>VLOOKUP(A14,Foglio1!$A$1:$C$157,3,FALSE)</f>
        <v>Ostia Sud</v>
      </c>
      <c r="C14" s="1" t="e">
        <f>VLOOKUP(B14,#REF!,2,FALSE)</f>
        <v>#REF!</v>
      </c>
      <c r="D14" s="1" t="e">
        <f>VLOOKUP(C14,#REF!,3,FALSE)</f>
        <v>#REF!</v>
      </c>
      <c r="E14" s="2">
        <v>241100</v>
      </c>
      <c r="F14" s="2">
        <v>29800</v>
      </c>
      <c r="G14" s="2">
        <v>29700</v>
      </c>
      <c r="H14" s="2">
        <v>39400</v>
      </c>
      <c r="I14" s="2">
        <v>800</v>
      </c>
      <c r="J14" s="2">
        <v>2100</v>
      </c>
      <c r="K14" s="2">
        <v>0</v>
      </c>
      <c r="L14" s="2">
        <v>0</v>
      </c>
      <c r="M14" s="2">
        <v>500</v>
      </c>
      <c r="N14" s="2">
        <v>1100</v>
      </c>
      <c r="O14" s="2">
        <v>0</v>
      </c>
      <c r="P14" s="2">
        <v>0</v>
      </c>
      <c r="Q14" s="2">
        <v>1500</v>
      </c>
      <c r="R14" s="2">
        <v>0</v>
      </c>
      <c r="S14" s="2">
        <v>15000</v>
      </c>
      <c r="T14" s="2">
        <v>0</v>
      </c>
      <c r="U14" s="2">
        <v>428700</v>
      </c>
      <c r="V14" s="2">
        <v>8800</v>
      </c>
      <c r="W14" s="2">
        <v>243800</v>
      </c>
      <c r="X14" s="2">
        <v>381000</v>
      </c>
      <c r="Y14" s="2">
        <v>125000</v>
      </c>
      <c r="Z14" s="2">
        <v>507800</v>
      </c>
      <c r="AA14" s="2">
        <v>10700</v>
      </c>
      <c r="AB14" s="2">
        <v>9600</v>
      </c>
      <c r="AC14" s="2">
        <v>3400</v>
      </c>
      <c r="AD14" s="2">
        <v>162400</v>
      </c>
      <c r="AE14" s="2">
        <v>259300</v>
      </c>
      <c r="AF14" s="2">
        <v>0</v>
      </c>
      <c r="AG14" s="2">
        <v>122900</v>
      </c>
      <c r="AH14" s="2">
        <v>5700</v>
      </c>
      <c r="AI14" s="2">
        <v>1400</v>
      </c>
      <c r="AJ14" s="2">
        <v>2600</v>
      </c>
      <c r="AK14" s="2">
        <v>23100</v>
      </c>
      <c r="AL14" s="2">
        <v>0</v>
      </c>
      <c r="AM14" s="2">
        <v>0</v>
      </c>
      <c r="AN14" s="2">
        <v>0</v>
      </c>
      <c r="AO14" s="2">
        <v>0</v>
      </c>
    </row>
    <row r="15" spans="1:41">
      <c r="A15" s="1">
        <v>42</v>
      </c>
      <c r="B15" s="1" t="str">
        <f>VLOOKUP(A15,Foglio1!$A$1:$C$157,3,FALSE)</f>
        <v>Castel Fusano</v>
      </c>
      <c r="C15" s="1" t="e">
        <f>VLOOKUP(B15,#REF!,2,FALSE)</f>
        <v>#REF!</v>
      </c>
      <c r="D15" s="1" t="e">
        <f>VLOOKUP(C15,#REF!,3,FALSE)</f>
        <v>#REF!</v>
      </c>
      <c r="E15" s="2">
        <v>1698500</v>
      </c>
      <c r="F15" s="2">
        <v>106000</v>
      </c>
      <c r="G15" s="2">
        <v>145500</v>
      </c>
      <c r="H15" s="2">
        <v>203200</v>
      </c>
      <c r="I15" s="2">
        <v>10900</v>
      </c>
      <c r="J15" s="2">
        <v>9800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8700</v>
      </c>
      <c r="R15" s="2">
        <v>0</v>
      </c>
      <c r="S15" s="2">
        <v>0</v>
      </c>
      <c r="T15" s="2">
        <v>0</v>
      </c>
      <c r="U15" s="2">
        <v>2269100</v>
      </c>
      <c r="V15" s="2">
        <v>0</v>
      </c>
      <c r="W15" s="2">
        <v>260500</v>
      </c>
      <c r="X15" s="2">
        <v>232000</v>
      </c>
      <c r="Y15" s="2">
        <v>736600</v>
      </c>
      <c r="Z15" s="2">
        <v>376800</v>
      </c>
      <c r="AA15" s="2">
        <v>19000</v>
      </c>
      <c r="AB15" s="2">
        <v>23200</v>
      </c>
      <c r="AC15" s="2">
        <v>18100</v>
      </c>
      <c r="AD15" s="2">
        <v>181000</v>
      </c>
      <c r="AE15" s="2">
        <v>411200</v>
      </c>
      <c r="AF15" s="2">
        <v>0</v>
      </c>
      <c r="AG15" s="2">
        <v>269400</v>
      </c>
      <c r="AH15" s="2">
        <v>11500</v>
      </c>
      <c r="AI15" s="2">
        <v>46300</v>
      </c>
      <c r="AJ15" s="2">
        <v>41400</v>
      </c>
      <c r="AK15" s="2">
        <v>65100</v>
      </c>
      <c r="AL15" s="2">
        <v>12300</v>
      </c>
      <c r="AM15" s="2">
        <v>15700</v>
      </c>
      <c r="AN15" s="2">
        <v>10000</v>
      </c>
      <c r="AO15" s="2">
        <v>0</v>
      </c>
    </row>
    <row r="16" spans="1:41">
      <c r="A16" s="1">
        <v>43</v>
      </c>
      <c r="B16" s="1" t="str">
        <f>VLOOKUP(A16,Foglio1!$A$1:$C$157,3,FALSE)</f>
        <v>Infernetto</v>
      </c>
      <c r="C16" s="1" t="e">
        <f>VLOOKUP(B16,#REF!,2,FALSE)</f>
        <v>#REF!</v>
      </c>
      <c r="D16" s="1" t="e">
        <f>VLOOKUP(C16,#REF!,3,FALSE)</f>
        <v>#REF!</v>
      </c>
      <c r="E16" s="2">
        <v>8070600</v>
      </c>
      <c r="F16" s="2">
        <v>792200</v>
      </c>
      <c r="G16" s="2">
        <v>867900</v>
      </c>
      <c r="H16" s="2">
        <v>1078500</v>
      </c>
      <c r="I16" s="2">
        <v>109400</v>
      </c>
      <c r="J16" s="2">
        <v>126300</v>
      </c>
      <c r="K16" s="2">
        <v>0</v>
      </c>
      <c r="L16" s="2">
        <v>2800</v>
      </c>
      <c r="M16" s="2">
        <v>57000</v>
      </c>
      <c r="N16" s="2">
        <v>0</v>
      </c>
      <c r="O16" s="2">
        <v>0</v>
      </c>
      <c r="P16" s="2">
        <v>19500</v>
      </c>
      <c r="Q16" s="2">
        <v>68100</v>
      </c>
      <c r="R16" s="2">
        <v>0</v>
      </c>
      <c r="S16" s="2">
        <v>0</v>
      </c>
      <c r="T16" s="2">
        <v>0</v>
      </c>
      <c r="U16" s="2">
        <v>180300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6600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</row>
    <row r="17" spans="1:41">
      <c r="A17" s="1">
        <v>44</v>
      </c>
      <c r="B17" s="1" t="str">
        <f>VLOOKUP(A17,Foglio1!$A$1:$C$157,3,FALSE)</f>
        <v>Castel Porziano</v>
      </c>
      <c r="C17" s="1" t="e">
        <f>VLOOKUP(B17,#REF!,2,FALSE)</f>
        <v>#REF!</v>
      </c>
      <c r="D17" s="1" t="e">
        <f>VLOOKUP(C17,#REF!,3,FALSE)</f>
        <v>#REF!</v>
      </c>
      <c r="E17" s="2">
        <v>35483000</v>
      </c>
      <c r="F17" s="2">
        <v>1008200</v>
      </c>
      <c r="G17" s="2">
        <v>1258900</v>
      </c>
      <c r="H17" s="2">
        <v>1671200</v>
      </c>
      <c r="I17" s="2">
        <v>236700</v>
      </c>
      <c r="J17" s="2">
        <v>333200</v>
      </c>
      <c r="K17" s="2">
        <v>200</v>
      </c>
      <c r="L17" s="2">
        <v>51200</v>
      </c>
      <c r="M17" s="2">
        <v>55200</v>
      </c>
      <c r="N17" s="2">
        <v>0</v>
      </c>
      <c r="O17" s="2">
        <v>0</v>
      </c>
      <c r="P17" s="2">
        <v>0</v>
      </c>
      <c r="Q17" s="2">
        <v>32000</v>
      </c>
      <c r="R17" s="2">
        <v>1400</v>
      </c>
      <c r="S17" s="2">
        <v>0</v>
      </c>
      <c r="T17" s="2">
        <v>0</v>
      </c>
      <c r="U17" s="2">
        <v>5073400</v>
      </c>
      <c r="V17" s="2">
        <v>0</v>
      </c>
      <c r="W17" s="2">
        <v>75800</v>
      </c>
      <c r="X17" s="2">
        <v>2300</v>
      </c>
      <c r="Y17" s="2">
        <v>2120200</v>
      </c>
      <c r="Z17" s="2">
        <v>2900</v>
      </c>
      <c r="AA17" s="2">
        <v>300</v>
      </c>
      <c r="AB17" s="2">
        <v>89200</v>
      </c>
      <c r="AC17" s="2">
        <v>0</v>
      </c>
      <c r="AD17" s="2">
        <v>42900</v>
      </c>
      <c r="AE17" s="2">
        <v>56500</v>
      </c>
      <c r="AF17" s="2">
        <v>44400</v>
      </c>
      <c r="AG17" s="2">
        <v>91900</v>
      </c>
      <c r="AH17" s="2">
        <v>0</v>
      </c>
      <c r="AI17" s="2">
        <v>49900</v>
      </c>
      <c r="AJ17" s="2">
        <v>0</v>
      </c>
      <c r="AK17" s="2">
        <v>0</v>
      </c>
      <c r="AL17" s="2">
        <v>0</v>
      </c>
      <c r="AM17" s="2">
        <v>16800</v>
      </c>
      <c r="AN17" s="2">
        <v>14500</v>
      </c>
      <c r="AO17" s="2">
        <v>41800</v>
      </c>
    </row>
    <row r="18" spans="1:41">
      <c r="A18" s="1">
        <v>51</v>
      </c>
      <c r="B18" s="1" t="str">
        <f>VLOOKUP(A18,Foglio1!$A$1:$C$157,3,FALSE)</f>
        <v>Ponte Galeria</v>
      </c>
      <c r="C18" s="1" t="e">
        <f>VLOOKUP(B18,#REF!,2,FALSE)</f>
        <v>#REF!</v>
      </c>
      <c r="E18" s="2">
        <v>14356200</v>
      </c>
      <c r="F18" s="2">
        <v>666800</v>
      </c>
      <c r="G18" s="2">
        <v>428800</v>
      </c>
      <c r="H18" s="2">
        <v>904200</v>
      </c>
      <c r="I18" s="2">
        <v>439500</v>
      </c>
      <c r="J18" s="2">
        <v>159200</v>
      </c>
      <c r="K18" s="2">
        <v>200</v>
      </c>
      <c r="L18" s="2">
        <v>3500</v>
      </c>
      <c r="M18" s="2">
        <v>45900</v>
      </c>
      <c r="N18" s="2">
        <v>85900</v>
      </c>
      <c r="O18" s="2">
        <v>226900</v>
      </c>
      <c r="P18" s="2">
        <v>168800</v>
      </c>
      <c r="Q18" s="2">
        <v>5600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</row>
    <row r="19" spans="1:41">
      <c r="A19" s="1">
        <v>57</v>
      </c>
      <c r="B19" s="1" t="str">
        <f>VLOOKUP(A19,Foglio1!$A$1:$C$157,3,FALSE)</f>
        <v>Pantano di Grano</v>
      </c>
      <c r="C19" s="1" t="e">
        <f>VLOOKUP(B19,#REF!,2,FALSE)</f>
        <v>#REF!</v>
      </c>
      <c r="E19" s="2">
        <v>21464300</v>
      </c>
      <c r="F19" s="2">
        <v>223400</v>
      </c>
      <c r="G19" s="2">
        <v>46100</v>
      </c>
      <c r="H19" s="2">
        <v>104700</v>
      </c>
      <c r="I19" s="2">
        <v>87000</v>
      </c>
      <c r="J19" s="2">
        <v>268900</v>
      </c>
      <c r="K19" s="2">
        <v>200</v>
      </c>
      <c r="L19" s="2">
        <v>2500</v>
      </c>
      <c r="M19" s="2">
        <v>47400</v>
      </c>
      <c r="N19" s="2">
        <v>52900</v>
      </c>
      <c r="O19" s="2">
        <v>38900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</row>
    <row r="20" spans="1:41">
      <c r="A20" s="1">
        <v>67</v>
      </c>
      <c r="B20" s="1" t="str">
        <f>VLOOKUP(A20,Foglio1!$A$1:$C$157,3,FALSE)</f>
        <v>Boccea</v>
      </c>
      <c r="C20" s="1" t="e">
        <f>VLOOKUP(B20,#REF!,2,FALSE)</f>
        <v>#REF!</v>
      </c>
      <c r="E20" s="2">
        <v>3999200</v>
      </c>
      <c r="F20" s="2">
        <v>65600</v>
      </c>
      <c r="G20" s="2">
        <v>39500</v>
      </c>
      <c r="H20" s="2">
        <v>44600</v>
      </c>
      <c r="I20" s="2">
        <v>30800</v>
      </c>
      <c r="J20" s="2">
        <v>3200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7"/>
  <sheetViews>
    <sheetView workbookViewId="0">
      <selection activeCell="G13" sqref="G13"/>
    </sheetView>
  </sheetViews>
  <sheetFormatPr defaultRowHeight="15"/>
  <sheetData>
    <row r="1" spans="1:3">
      <c r="A1" t="s">
        <v>38</v>
      </c>
      <c r="B1" t="s">
        <v>39</v>
      </c>
      <c r="C1" t="s">
        <v>40</v>
      </c>
    </row>
    <row r="2" spans="1:3">
      <c r="A2">
        <v>1</v>
      </c>
      <c r="B2">
        <v>20883</v>
      </c>
      <c r="C2" t="s">
        <v>41</v>
      </c>
    </row>
    <row r="3" spans="1:3">
      <c r="A3">
        <v>2</v>
      </c>
      <c r="B3">
        <v>92307</v>
      </c>
      <c r="C3" t="s">
        <v>42</v>
      </c>
    </row>
    <row r="4" spans="1:3">
      <c r="A4">
        <v>3</v>
      </c>
      <c r="B4">
        <v>137646</v>
      </c>
      <c r="C4" t="s">
        <v>43</v>
      </c>
    </row>
    <row r="5" spans="1:3">
      <c r="A5">
        <v>4</v>
      </c>
      <c r="B5">
        <v>200518</v>
      </c>
      <c r="C5" t="s">
        <v>44</v>
      </c>
    </row>
    <row r="6" spans="1:3">
      <c r="A6">
        <v>5</v>
      </c>
      <c r="B6">
        <v>40595</v>
      </c>
      <c r="C6" t="s">
        <v>45</v>
      </c>
    </row>
    <row r="7" spans="1:3">
      <c r="A7">
        <v>6</v>
      </c>
      <c r="B7">
        <v>68931</v>
      </c>
      <c r="C7" t="s">
        <v>46</v>
      </c>
    </row>
    <row r="8" spans="1:3">
      <c r="A8">
        <v>7</v>
      </c>
      <c r="B8">
        <v>89005</v>
      </c>
      <c r="C8" t="s">
        <v>47</v>
      </c>
    </row>
    <row r="9" spans="1:3">
      <c r="A9">
        <v>8</v>
      </c>
      <c r="B9">
        <v>84104</v>
      </c>
      <c r="C9" t="s">
        <v>48</v>
      </c>
    </row>
    <row r="10" spans="1:3">
      <c r="A10">
        <v>9</v>
      </c>
      <c r="B10">
        <v>108195</v>
      </c>
      <c r="C10" t="s">
        <v>49</v>
      </c>
    </row>
    <row r="11" spans="1:3">
      <c r="A11">
        <v>10</v>
      </c>
      <c r="B11">
        <v>201843</v>
      </c>
      <c r="C11" t="s">
        <v>50</v>
      </c>
    </row>
    <row r="12" spans="1:3">
      <c r="A12">
        <v>11</v>
      </c>
      <c r="B12">
        <v>352439</v>
      </c>
      <c r="C12" t="s">
        <v>51</v>
      </c>
    </row>
    <row r="13" spans="1:3">
      <c r="A13">
        <v>12</v>
      </c>
      <c r="B13">
        <v>130731</v>
      </c>
      <c r="C13" t="s">
        <v>52</v>
      </c>
    </row>
    <row r="14" spans="1:3">
      <c r="A14">
        <v>13</v>
      </c>
      <c r="B14">
        <v>42945</v>
      </c>
      <c r="C14" t="s">
        <v>53</v>
      </c>
    </row>
    <row r="15" spans="1:3">
      <c r="A15">
        <v>14</v>
      </c>
      <c r="B15">
        <v>62737</v>
      </c>
      <c r="C15" t="s">
        <v>54</v>
      </c>
    </row>
    <row r="16" spans="1:3">
      <c r="A16">
        <v>15</v>
      </c>
      <c r="B16">
        <v>122121</v>
      </c>
      <c r="C16" t="s">
        <v>55</v>
      </c>
    </row>
    <row r="17" spans="1:3">
      <c r="A17">
        <v>16</v>
      </c>
      <c r="B17">
        <v>29211</v>
      </c>
      <c r="C17" t="s">
        <v>56</v>
      </c>
    </row>
    <row r="18" spans="1:3">
      <c r="A18">
        <v>17</v>
      </c>
      <c r="B18">
        <v>190197</v>
      </c>
      <c r="C18" t="s">
        <v>57</v>
      </c>
    </row>
    <row r="19" spans="1:3">
      <c r="A19">
        <v>18</v>
      </c>
      <c r="B19">
        <v>78039</v>
      </c>
      <c r="C19" t="s">
        <v>58</v>
      </c>
    </row>
    <row r="20" spans="1:3">
      <c r="A20">
        <v>19</v>
      </c>
      <c r="B20">
        <v>118500</v>
      </c>
      <c r="C20" t="s">
        <v>59</v>
      </c>
    </row>
    <row r="21" spans="1:3">
      <c r="A21">
        <v>20</v>
      </c>
      <c r="B21">
        <v>815036</v>
      </c>
      <c r="C21" t="s">
        <v>60</v>
      </c>
    </row>
    <row r="22" spans="1:3">
      <c r="A22">
        <v>21</v>
      </c>
      <c r="B22">
        <v>427102</v>
      </c>
      <c r="C22" t="s">
        <v>61</v>
      </c>
    </row>
    <row r="23" spans="1:3">
      <c r="A23">
        <v>22</v>
      </c>
      <c r="B23">
        <v>227309</v>
      </c>
      <c r="C23" t="s">
        <v>62</v>
      </c>
    </row>
    <row r="24" spans="1:3">
      <c r="A24">
        <v>23</v>
      </c>
      <c r="B24">
        <v>57776</v>
      </c>
      <c r="C24" t="s">
        <v>63</v>
      </c>
    </row>
    <row r="25" spans="1:3">
      <c r="A25">
        <v>24</v>
      </c>
      <c r="B25">
        <v>302984</v>
      </c>
      <c r="C25" t="s">
        <v>64</v>
      </c>
    </row>
    <row r="26" spans="1:3">
      <c r="A26">
        <v>25</v>
      </c>
      <c r="B26">
        <v>194980</v>
      </c>
      <c r="C26" t="s">
        <v>65</v>
      </c>
    </row>
    <row r="27" spans="1:3">
      <c r="A27">
        <v>26</v>
      </c>
      <c r="B27">
        <v>464701</v>
      </c>
      <c r="C27" t="s">
        <v>66</v>
      </c>
    </row>
    <row r="28" spans="1:3">
      <c r="A28">
        <v>27</v>
      </c>
      <c r="B28">
        <v>210649</v>
      </c>
      <c r="C28" t="s">
        <v>67</v>
      </c>
    </row>
    <row r="29" spans="1:3">
      <c r="A29">
        <v>28</v>
      </c>
      <c r="B29">
        <v>178448</v>
      </c>
      <c r="C29" t="s">
        <v>68</v>
      </c>
    </row>
    <row r="30" spans="1:3">
      <c r="A30">
        <v>29</v>
      </c>
      <c r="B30">
        <v>1561229</v>
      </c>
      <c r="C30" t="s">
        <v>69</v>
      </c>
    </row>
    <row r="31" spans="1:3">
      <c r="A31">
        <v>30</v>
      </c>
      <c r="B31">
        <v>2067019</v>
      </c>
      <c r="C31" t="s">
        <v>70</v>
      </c>
    </row>
    <row r="32" spans="1:3">
      <c r="A32">
        <v>31</v>
      </c>
      <c r="B32">
        <v>1291338</v>
      </c>
      <c r="C32" t="s">
        <v>71</v>
      </c>
    </row>
    <row r="33" spans="1:3">
      <c r="A33">
        <v>32</v>
      </c>
      <c r="B33">
        <v>452348</v>
      </c>
      <c r="C33" t="s">
        <v>72</v>
      </c>
    </row>
    <row r="34" spans="1:3">
      <c r="A34">
        <v>33</v>
      </c>
      <c r="B34">
        <v>208511</v>
      </c>
      <c r="C34" t="s">
        <v>73</v>
      </c>
    </row>
    <row r="35" spans="1:3">
      <c r="A35">
        <v>34</v>
      </c>
      <c r="B35">
        <v>114647</v>
      </c>
      <c r="C35" t="s">
        <v>74</v>
      </c>
    </row>
    <row r="36" spans="1:3">
      <c r="A36">
        <v>35</v>
      </c>
      <c r="B36">
        <v>253826</v>
      </c>
      <c r="C36" t="s">
        <v>75</v>
      </c>
    </row>
    <row r="37" spans="1:3">
      <c r="A37">
        <v>36</v>
      </c>
      <c r="B37">
        <v>364628</v>
      </c>
      <c r="C37" t="s">
        <v>76</v>
      </c>
    </row>
    <row r="38" spans="1:3">
      <c r="A38">
        <v>37</v>
      </c>
      <c r="B38">
        <v>285693</v>
      </c>
      <c r="C38" t="s">
        <v>77</v>
      </c>
    </row>
    <row r="39" spans="1:3">
      <c r="A39">
        <v>38</v>
      </c>
      <c r="B39">
        <v>413008</v>
      </c>
      <c r="C39" t="s">
        <v>78</v>
      </c>
    </row>
    <row r="40" spans="1:3">
      <c r="A40">
        <v>39</v>
      </c>
      <c r="B40">
        <v>902561</v>
      </c>
      <c r="C40" t="s">
        <v>79</v>
      </c>
    </row>
    <row r="41" spans="1:3">
      <c r="A41">
        <v>40</v>
      </c>
      <c r="B41">
        <v>229349</v>
      </c>
      <c r="C41" t="s">
        <v>80</v>
      </c>
    </row>
    <row r="42" spans="1:3">
      <c r="A42">
        <v>41</v>
      </c>
      <c r="B42">
        <v>175420</v>
      </c>
      <c r="C42" t="s">
        <v>81</v>
      </c>
    </row>
    <row r="43" spans="1:3">
      <c r="A43">
        <v>42</v>
      </c>
      <c r="B43">
        <v>490316</v>
      </c>
      <c r="C43" t="s">
        <v>82</v>
      </c>
    </row>
    <row r="44" spans="1:3">
      <c r="A44">
        <v>43</v>
      </c>
      <c r="B44">
        <v>455177</v>
      </c>
      <c r="C44" t="s">
        <v>83</v>
      </c>
    </row>
    <row r="45" spans="1:3">
      <c r="A45">
        <v>44</v>
      </c>
      <c r="B45">
        <v>2459477</v>
      </c>
      <c r="C45" t="s">
        <v>84</v>
      </c>
    </row>
    <row r="46" spans="1:3">
      <c r="A46">
        <v>45</v>
      </c>
      <c r="B46">
        <v>53447</v>
      </c>
      <c r="C46" t="s">
        <v>85</v>
      </c>
    </row>
    <row r="47" spans="1:3">
      <c r="A47">
        <v>46</v>
      </c>
      <c r="B47">
        <v>94687</v>
      </c>
      <c r="C47" t="s">
        <v>86</v>
      </c>
    </row>
    <row r="48" spans="1:3">
      <c r="A48">
        <v>47</v>
      </c>
      <c r="B48">
        <v>74404</v>
      </c>
      <c r="C48" t="s">
        <v>87</v>
      </c>
    </row>
    <row r="49" spans="1:3">
      <c r="A49">
        <v>48</v>
      </c>
      <c r="B49">
        <v>271421</v>
      </c>
      <c r="C49" t="s">
        <v>88</v>
      </c>
    </row>
    <row r="50" spans="1:3">
      <c r="A50">
        <v>49</v>
      </c>
      <c r="B50">
        <v>461807</v>
      </c>
      <c r="C50" t="s">
        <v>89</v>
      </c>
    </row>
    <row r="51" spans="1:3">
      <c r="A51">
        <v>50</v>
      </c>
      <c r="B51">
        <v>187751</v>
      </c>
      <c r="C51" t="s">
        <v>90</v>
      </c>
    </row>
    <row r="52" spans="1:3">
      <c r="A52">
        <v>51</v>
      </c>
      <c r="B52">
        <v>1715803</v>
      </c>
      <c r="C52" t="s">
        <v>91</v>
      </c>
    </row>
    <row r="53" spans="1:3">
      <c r="A53">
        <v>52</v>
      </c>
      <c r="B53">
        <v>148050</v>
      </c>
      <c r="C53" t="s">
        <v>92</v>
      </c>
    </row>
    <row r="54" spans="1:3">
      <c r="A54">
        <v>53</v>
      </c>
      <c r="B54">
        <v>269531</v>
      </c>
      <c r="C54" t="s">
        <v>93</v>
      </c>
    </row>
    <row r="55" spans="1:3">
      <c r="A55">
        <v>54</v>
      </c>
      <c r="B55">
        <v>311588</v>
      </c>
      <c r="C55" t="s">
        <v>94</v>
      </c>
    </row>
    <row r="56" spans="1:3">
      <c r="A56">
        <v>55</v>
      </c>
      <c r="B56">
        <v>116141</v>
      </c>
      <c r="C56" t="s">
        <v>95</v>
      </c>
    </row>
    <row r="57" spans="1:3">
      <c r="A57">
        <v>56</v>
      </c>
      <c r="B57">
        <v>56720</v>
      </c>
      <c r="C57" t="s">
        <v>96</v>
      </c>
    </row>
    <row r="58" spans="1:3">
      <c r="A58">
        <v>57</v>
      </c>
      <c r="B58">
        <v>1938317</v>
      </c>
      <c r="C58" t="s">
        <v>97</v>
      </c>
    </row>
    <row r="59" spans="1:3">
      <c r="A59">
        <v>58</v>
      </c>
      <c r="B59">
        <v>82558</v>
      </c>
      <c r="C59" t="s">
        <v>98</v>
      </c>
    </row>
    <row r="60" spans="1:3">
      <c r="A60">
        <v>59</v>
      </c>
      <c r="B60">
        <v>70366</v>
      </c>
      <c r="C60" t="s">
        <v>99</v>
      </c>
    </row>
    <row r="61" spans="1:3">
      <c r="A61">
        <v>60</v>
      </c>
      <c r="B61">
        <v>126329</v>
      </c>
      <c r="C61" t="s">
        <v>100</v>
      </c>
    </row>
    <row r="62" spans="1:3">
      <c r="A62">
        <v>61</v>
      </c>
      <c r="B62">
        <v>35058</v>
      </c>
      <c r="C62" t="s">
        <v>101</v>
      </c>
    </row>
    <row r="63" spans="1:3">
      <c r="A63">
        <v>62</v>
      </c>
      <c r="B63">
        <v>114653</v>
      </c>
      <c r="C63" t="s">
        <v>102</v>
      </c>
    </row>
    <row r="64" spans="1:3">
      <c r="A64">
        <v>63</v>
      </c>
      <c r="B64">
        <v>284421</v>
      </c>
      <c r="C64" t="s">
        <v>103</v>
      </c>
    </row>
    <row r="65" spans="1:3">
      <c r="A65">
        <v>64</v>
      </c>
      <c r="B65">
        <v>190568</v>
      </c>
      <c r="C65" t="s">
        <v>104</v>
      </c>
    </row>
    <row r="66" spans="1:3">
      <c r="A66">
        <v>65</v>
      </c>
      <c r="B66">
        <v>53259</v>
      </c>
      <c r="C66" t="s">
        <v>105</v>
      </c>
    </row>
    <row r="67" spans="1:3">
      <c r="A67">
        <v>66</v>
      </c>
      <c r="B67">
        <v>124706</v>
      </c>
      <c r="C67" t="s">
        <v>106</v>
      </c>
    </row>
    <row r="68" spans="1:3">
      <c r="A68">
        <v>67</v>
      </c>
      <c r="B68">
        <v>1909603</v>
      </c>
      <c r="C68" t="s">
        <v>107</v>
      </c>
    </row>
    <row r="69" spans="1:3">
      <c r="A69">
        <v>68</v>
      </c>
      <c r="B69">
        <v>190477</v>
      </c>
      <c r="C69" t="s">
        <v>108</v>
      </c>
    </row>
    <row r="70" spans="1:3">
      <c r="A70">
        <v>69</v>
      </c>
      <c r="B70">
        <v>167351</v>
      </c>
      <c r="C70" t="s">
        <v>109</v>
      </c>
    </row>
    <row r="71" spans="1:3">
      <c r="A71">
        <v>70</v>
      </c>
      <c r="B71">
        <v>224006</v>
      </c>
      <c r="C71" t="s">
        <v>110</v>
      </c>
    </row>
    <row r="72" spans="1:3">
      <c r="A72">
        <v>71</v>
      </c>
      <c r="B72">
        <v>396546</v>
      </c>
      <c r="C72" t="s">
        <v>111</v>
      </c>
    </row>
    <row r="73" spans="1:3">
      <c r="A73">
        <v>72</v>
      </c>
      <c r="B73">
        <v>143857</v>
      </c>
      <c r="C73" t="s">
        <v>112</v>
      </c>
    </row>
    <row r="74" spans="1:3">
      <c r="A74">
        <v>73</v>
      </c>
      <c r="B74">
        <v>66152</v>
      </c>
      <c r="C74" t="s">
        <v>113</v>
      </c>
    </row>
    <row r="75" spans="1:3">
      <c r="A75">
        <v>74</v>
      </c>
      <c r="B75">
        <v>2261347</v>
      </c>
      <c r="C75" t="s">
        <v>114</v>
      </c>
    </row>
    <row r="76" spans="1:3">
      <c r="A76">
        <v>75</v>
      </c>
      <c r="B76">
        <v>1889689</v>
      </c>
      <c r="C76" t="s">
        <v>115</v>
      </c>
    </row>
    <row r="77" spans="1:3">
      <c r="A77">
        <v>76</v>
      </c>
      <c r="B77">
        <v>127527</v>
      </c>
      <c r="C77" t="s">
        <v>116</v>
      </c>
    </row>
    <row r="78" spans="1:3">
      <c r="A78">
        <v>77</v>
      </c>
      <c r="B78">
        <v>72362</v>
      </c>
      <c r="C78" t="s">
        <v>117</v>
      </c>
    </row>
    <row r="79" spans="1:3">
      <c r="A79">
        <v>78</v>
      </c>
      <c r="B79">
        <v>62433</v>
      </c>
      <c r="C79" t="s">
        <v>118</v>
      </c>
    </row>
    <row r="80" spans="1:3">
      <c r="A80">
        <v>79</v>
      </c>
      <c r="B80">
        <v>25911</v>
      </c>
      <c r="C80" t="s">
        <v>119</v>
      </c>
    </row>
    <row r="81" spans="1:3">
      <c r="A81">
        <v>80</v>
      </c>
      <c r="B81">
        <v>56103</v>
      </c>
      <c r="C81" t="s">
        <v>120</v>
      </c>
    </row>
    <row r="82" spans="1:3">
      <c r="A82">
        <v>81</v>
      </c>
      <c r="B82">
        <v>27313</v>
      </c>
      <c r="C82" t="s">
        <v>121</v>
      </c>
    </row>
    <row r="83" spans="1:3">
      <c r="A83">
        <v>82</v>
      </c>
      <c r="B83">
        <v>76262</v>
      </c>
      <c r="C83" t="s">
        <v>122</v>
      </c>
    </row>
    <row r="84" spans="1:3">
      <c r="A84">
        <v>83</v>
      </c>
      <c r="B84">
        <v>158333</v>
      </c>
      <c r="C84" t="s">
        <v>123</v>
      </c>
    </row>
    <row r="85" spans="1:3">
      <c r="A85">
        <v>84</v>
      </c>
      <c r="B85">
        <v>55232</v>
      </c>
      <c r="C85" t="s">
        <v>124</v>
      </c>
    </row>
    <row r="86" spans="1:3">
      <c r="A86">
        <v>85</v>
      </c>
      <c r="B86">
        <v>192758</v>
      </c>
      <c r="C86" t="s">
        <v>125</v>
      </c>
    </row>
    <row r="87" spans="1:3">
      <c r="A87">
        <v>86</v>
      </c>
      <c r="B87">
        <v>97213</v>
      </c>
      <c r="C87" t="s">
        <v>126</v>
      </c>
    </row>
    <row r="88" spans="1:3">
      <c r="A88">
        <v>87</v>
      </c>
      <c r="B88">
        <v>435242</v>
      </c>
      <c r="C88" t="s">
        <v>127</v>
      </c>
    </row>
    <row r="89" spans="1:3">
      <c r="A89">
        <v>88</v>
      </c>
      <c r="B89">
        <v>116100</v>
      </c>
      <c r="C89" t="s">
        <v>128</v>
      </c>
    </row>
    <row r="90" spans="1:3">
      <c r="A90">
        <v>89</v>
      </c>
      <c r="B90">
        <v>371431</v>
      </c>
      <c r="C90" t="s">
        <v>129</v>
      </c>
    </row>
    <row r="91" spans="1:3">
      <c r="A91">
        <v>90</v>
      </c>
      <c r="B91">
        <v>819801</v>
      </c>
      <c r="C91" t="s">
        <v>130</v>
      </c>
    </row>
    <row r="92" spans="1:3">
      <c r="A92">
        <v>91</v>
      </c>
      <c r="B92">
        <v>1370484</v>
      </c>
      <c r="C92" t="s">
        <v>131</v>
      </c>
    </row>
    <row r="93" spans="1:3">
      <c r="A93">
        <v>92</v>
      </c>
      <c r="B93">
        <v>1236397</v>
      </c>
      <c r="C93" t="s">
        <v>132</v>
      </c>
    </row>
    <row r="94" spans="1:3">
      <c r="A94">
        <v>93</v>
      </c>
      <c r="B94">
        <v>466830</v>
      </c>
      <c r="C94" t="s">
        <v>133</v>
      </c>
    </row>
    <row r="95" spans="1:3">
      <c r="A95">
        <v>94</v>
      </c>
      <c r="B95">
        <v>1653036</v>
      </c>
      <c r="C95" t="s">
        <v>134</v>
      </c>
    </row>
    <row r="96" spans="1:3">
      <c r="A96">
        <v>95</v>
      </c>
      <c r="B96">
        <v>439300</v>
      </c>
      <c r="C96" t="s">
        <v>135</v>
      </c>
    </row>
    <row r="97" spans="1:3">
      <c r="A97">
        <v>96</v>
      </c>
      <c r="B97">
        <v>78860</v>
      </c>
      <c r="C97" t="s">
        <v>136</v>
      </c>
    </row>
    <row r="98" spans="1:3">
      <c r="A98">
        <v>97</v>
      </c>
      <c r="B98">
        <v>46103</v>
      </c>
      <c r="C98" t="s">
        <v>137</v>
      </c>
    </row>
    <row r="99" spans="1:3">
      <c r="A99">
        <v>98</v>
      </c>
      <c r="B99">
        <v>82734</v>
      </c>
      <c r="C99" t="s">
        <v>138</v>
      </c>
    </row>
    <row r="100" spans="1:3">
      <c r="A100">
        <v>99</v>
      </c>
      <c r="B100">
        <v>55552</v>
      </c>
      <c r="C100" t="s">
        <v>139</v>
      </c>
    </row>
    <row r="101" spans="1:3">
      <c r="A101">
        <v>100</v>
      </c>
      <c r="B101">
        <v>77268</v>
      </c>
      <c r="C101" t="s">
        <v>140</v>
      </c>
    </row>
    <row r="102" spans="1:3">
      <c r="A102">
        <v>101</v>
      </c>
      <c r="B102">
        <v>116451</v>
      </c>
      <c r="C102" t="s">
        <v>141</v>
      </c>
    </row>
    <row r="103" spans="1:3">
      <c r="A103">
        <v>102</v>
      </c>
      <c r="B103">
        <v>55801</v>
      </c>
      <c r="C103" t="s">
        <v>142</v>
      </c>
    </row>
    <row r="104" spans="1:3">
      <c r="A104">
        <v>103</v>
      </c>
      <c r="B104">
        <v>115029</v>
      </c>
      <c r="C104" t="s">
        <v>143</v>
      </c>
    </row>
    <row r="105" spans="1:3">
      <c r="A105">
        <v>104</v>
      </c>
      <c r="B105">
        <v>116517</v>
      </c>
      <c r="C105" t="s">
        <v>144</v>
      </c>
    </row>
    <row r="106" spans="1:3">
      <c r="A106">
        <v>105</v>
      </c>
      <c r="B106">
        <v>20901</v>
      </c>
      <c r="C106" t="s">
        <v>145</v>
      </c>
    </row>
    <row r="107" spans="1:3">
      <c r="A107">
        <v>106</v>
      </c>
      <c r="B107">
        <v>40623</v>
      </c>
      <c r="C107" t="s">
        <v>146</v>
      </c>
    </row>
    <row r="108" spans="1:3">
      <c r="A108">
        <v>107</v>
      </c>
      <c r="B108">
        <v>59592</v>
      </c>
      <c r="C108" t="s">
        <v>147</v>
      </c>
    </row>
    <row r="109" spans="1:3">
      <c r="A109">
        <v>108</v>
      </c>
      <c r="B109">
        <v>66186</v>
      </c>
      <c r="C109" t="s">
        <v>148</v>
      </c>
    </row>
    <row r="110" spans="1:3">
      <c r="A110">
        <v>109</v>
      </c>
      <c r="B110">
        <v>127931</v>
      </c>
      <c r="C110" t="s">
        <v>149</v>
      </c>
    </row>
    <row r="111" spans="1:3">
      <c r="A111">
        <v>110</v>
      </c>
      <c r="B111">
        <v>99251</v>
      </c>
      <c r="C111" t="s">
        <v>150</v>
      </c>
    </row>
    <row r="112" spans="1:3">
      <c r="A112">
        <v>111</v>
      </c>
      <c r="B112">
        <v>43887</v>
      </c>
      <c r="C112" t="s">
        <v>151</v>
      </c>
    </row>
    <row r="113" spans="1:3">
      <c r="A113">
        <v>112</v>
      </c>
      <c r="B113">
        <v>223917</v>
      </c>
      <c r="C113" t="s">
        <v>152</v>
      </c>
    </row>
    <row r="114" spans="1:3">
      <c r="A114">
        <v>113</v>
      </c>
      <c r="B114">
        <v>241749</v>
      </c>
      <c r="C114" t="s">
        <v>153</v>
      </c>
    </row>
    <row r="115" spans="1:3">
      <c r="A115">
        <v>114</v>
      </c>
      <c r="B115">
        <v>50423</v>
      </c>
      <c r="C115" t="s">
        <v>154</v>
      </c>
    </row>
    <row r="116" spans="1:3">
      <c r="A116">
        <v>115</v>
      </c>
      <c r="B116">
        <v>18791</v>
      </c>
      <c r="C116" t="s">
        <v>155</v>
      </c>
    </row>
    <row r="117" spans="1:3">
      <c r="A117">
        <v>116</v>
      </c>
      <c r="B117">
        <v>35114</v>
      </c>
      <c r="C117" t="s">
        <v>156</v>
      </c>
    </row>
    <row r="118" spans="1:3">
      <c r="A118">
        <v>117</v>
      </c>
      <c r="B118">
        <v>177490</v>
      </c>
      <c r="C118" t="s">
        <v>157</v>
      </c>
    </row>
    <row r="119" spans="1:3">
      <c r="A119">
        <v>118</v>
      </c>
      <c r="B119">
        <v>194558</v>
      </c>
      <c r="C119" t="s">
        <v>158</v>
      </c>
    </row>
    <row r="120" spans="1:3">
      <c r="A120">
        <v>119</v>
      </c>
      <c r="B120">
        <v>560244</v>
      </c>
      <c r="C120" t="s">
        <v>159</v>
      </c>
    </row>
    <row r="121" spans="1:3">
      <c r="A121">
        <v>120</v>
      </c>
      <c r="B121">
        <v>2081326</v>
      </c>
      <c r="C121" t="s">
        <v>160</v>
      </c>
    </row>
    <row r="122" spans="1:3">
      <c r="A122">
        <v>121</v>
      </c>
      <c r="B122">
        <v>52643</v>
      </c>
      <c r="C122" t="s">
        <v>161</v>
      </c>
    </row>
    <row r="123" spans="1:3">
      <c r="A123">
        <v>122</v>
      </c>
      <c r="B123">
        <v>101265</v>
      </c>
      <c r="C123" t="s">
        <v>162</v>
      </c>
    </row>
    <row r="124" spans="1:3">
      <c r="A124">
        <v>123</v>
      </c>
      <c r="B124">
        <v>141319</v>
      </c>
      <c r="C124" t="s">
        <v>163</v>
      </c>
    </row>
    <row r="125" spans="1:3">
      <c r="A125">
        <v>124</v>
      </c>
      <c r="B125">
        <v>111884</v>
      </c>
      <c r="C125" t="s">
        <v>164</v>
      </c>
    </row>
    <row r="126" spans="1:3">
      <c r="A126">
        <v>125</v>
      </c>
      <c r="B126">
        <v>245675</v>
      </c>
      <c r="C126" t="s">
        <v>165</v>
      </c>
    </row>
    <row r="127" spans="1:3">
      <c r="A127">
        <v>126</v>
      </c>
      <c r="B127">
        <v>145582</v>
      </c>
      <c r="C127" t="s">
        <v>166</v>
      </c>
    </row>
    <row r="128" spans="1:3">
      <c r="A128">
        <v>127</v>
      </c>
      <c r="B128">
        <v>89229</v>
      </c>
      <c r="C128" t="s">
        <v>167</v>
      </c>
    </row>
    <row r="129" spans="1:3">
      <c r="A129">
        <v>128</v>
      </c>
      <c r="B129">
        <v>198189</v>
      </c>
      <c r="C129" t="s">
        <v>168</v>
      </c>
    </row>
    <row r="130" spans="1:3">
      <c r="A130">
        <v>129</v>
      </c>
      <c r="B130">
        <v>457821</v>
      </c>
      <c r="C130" t="s">
        <v>169</v>
      </c>
    </row>
    <row r="131" spans="1:3">
      <c r="A131">
        <v>130</v>
      </c>
      <c r="B131">
        <v>413725</v>
      </c>
      <c r="C131" t="s">
        <v>170</v>
      </c>
    </row>
    <row r="132" spans="1:3">
      <c r="A132">
        <v>131</v>
      </c>
      <c r="B132">
        <v>90690</v>
      </c>
      <c r="C132" t="s">
        <v>171</v>
      </c>
    </row>
    <row r="133" spans="1:3">
      <c r="A133">
        <v>132</v>
      </c>
      <c r="B133">
        <v>79922</v>
      </c>
      <c r="C133" t="s">
        <v>172</v>
      </c>
    </row>
    <row r="134" spans="1:3">
      <c r="A134">
        <v>133</v>
      </c>
      <c r="B134">
        <v>70683</v>
      </c>
      <c r="C134" t="s">
        <v>173</v>
      </c>
    </row>
    <row r="135" spans="1:3">
      <c r="A135">
        <v>134</v>
      </c>
      <c r="B135">
        <v>122954</v>
      </c>
      <c r="C135" t="s">
        <v>174</v>
      </c>
    </row>
    <row r="136" spans="1:3">
      <c r="A136">
        <v>135</v>
      </c>
      <c r="B136">
        <v>124722</v>
      </c>
      <c r="C136" t="s">
        <v>175</v>
      </c>
    </row>
    <row r="137" spans="1:3">
      <c r="A137">
        <v>136</v>
      </c>
      <c r="B137">
        <v>86153</v>
      </c>
      <c r="C137" t="s">
        <v>176</v>
      </c>
    </row>
    <row r="138" spans="1:3">
      <c r="A138">
        <v>137</v>
      </c>
      <c r="B138">
        <v>72058</v>
      </c>
      <c r="C138" t="s">
        <v>177</v>
      </c>
    </row>
    <row r="139" spans="1:3">
      <c r="A139">
        <v>138</v>
      </c>
      <c r="B139">
        <v>51804</v>
      </c>
      <c r="C139" t="s">
        <v>178</v>
      </c>
    </row>
    <row r="140" spans="1:3">
      <c r="A140">
        <v>139</v>
      </c>
      <c r="B140">
        <v>131630</v>
      </c>
      <c r="C140" t="s">
        <v>179</v>
      </c>
    </row>
    <row r="141" spans="1:3">
      <c r="A141">
        <v>140</v>
      </c>
      <c r="B141">
        <v>112468</v>
      </c>
      <c r="C141" t="s">
        <v>180</v>
      </c>
    </row>
    <row r="142" spans="1:3">
      <c r="A142">
        <v>141</v>
      </c>
      <c r="B142">
        <v>70129</v>
      </c>
      <c r="C142" t="s">
        <v>181</v>
      </c>
    </row>
    <row r="143" spans="1:3">
      <c r="A143">
        <v>142</v>
      </c>
      <c r="B143">
        <v>109447</v>
      </c>
      <c r="C143" t="s">
        <v>182</v>
      </c>
    </row>
    <row r="144" spans="1:3">
      <c r="A144">
        <v>143</v>
      </c>
      <c r="B144">
        <v>353379</v>
      </c>
      <c r="C144" t="s">
        <v>183</v>
      </c>
    </row>
    <row r="145" spans="1:3">
      <c r="A145">
        <v>144</v>
      </c>
      <c r="B145">
        <v>452627</v>
      </c>
      <c r="C145" t="s">
        <v>184</v>
      </c>
    </row>
    <row r="146" spans="1:3">
      <c r="A146">
        <v>145</v>
      </c>
      <c r="B146">
        <v>502244</v>
      </c>
      <c r="C146" t="s">
        <v>185</v>
      </c>
    </row>
    <row r="147" spans="1:3">
      <c r="A147">
        <v>146</v>
      </c>
      <c r="B147">
        <v>662341</v>
      </c>
      <c r="C147" t="s">
        <v>186</v>
      </c>
    </row>
    <row r="148" spans="1:3">
      <c r="A148">
        <v>147</v>
      </c>
      <c r="B148">
        <v>946075</v>
      </c>
      <c r="C148" t="s">
        <v>187</v>
      </c>
    </row>
    <row r="149" spans="1:3">
      <c r="A149">
        <v>148</v>
      </c>
      <c r="B149">
        <v>1458647</v>
      </c>
      <c r="C149" t="s">
        <v>188</v>
      </c>
    </row>
    <row r="150" spans="1:3">
      <c r="A150">
        <v>149</v>
      </c>
      <c r="B150">
        <v>127271</v>
      </c>
      <c r="C150" t="s">
        <v>189</v>
      </c>
    </row>
    <row r="151" spans="1:3">
      <c r="A151">
        <v>150</v>
      </c>
      <c r="B151">
        <v>37464</v>
      </c>
      <c r="C151" t="s">
        <v>190</v>
      </c>
    </row>
    <row r="152" spans="1:3">
      <c r="A152">
        <v>151</v>
      </c>
      <c r="B152">
        <v>53997</v>
      </c>
      <c r="C152" t="s">
        <v>191</v>
      </c>
    </row>
    <row r="153" spans="1:3">
      <c r="A153">
        <v>152</v>
      </c>
      <c r="B153">
        <v>63730</v>
      </c>
      <c r="C153" t="s">
        <v>192</v>
      </c>
    </row>
    <row r="154" spans="1:3">
      <c r="A154">
        <v>153</v>
      </c>
      <c r="B154">
        <v>72529</v>
      </c>
      <c r="C154" t="s">
        <v>193</v>
      </c>
    </row>
    <row r="155" spans="1:3">
      <c r="A155">
        <v>154</v>
      </c>
      <c r="B155">
        <v>61131</v>
      </c>
      <c r="C155" t="s">
        <v>194</v>
      </c>
    </row>
    <row r="156" spans="1:3">
      <c r="A156">
        <v>155</v>
      </c>
      <c r="B156">
        <v>123771</v>
      </c>
      <c r="C156" t="s">
        <v>195</v>
      </c>
    </row>
    <row r="157" spans="1:3">
      <c r="A157">
        <v>156</v>
      </c>
      <c r="B157">
        <v>44962</v>
      </c>
      <c r="C157" t="s">
        <v>196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57"/>
  <sheetViews>
    <sheetView topLeftCell="A118" workbookViewId="0">
      <selection sqref="A1:A1048576"/>
    </sheetView>
  </sheetViews>
  <sheetFormatPr defaultRowHeight="15"/>
  <sheetData>
    <row r="1" spans="1:2">
      <c r="A1" t="s">
        <v>197</v>
      </c>
      <c r="B1" t="s">
        <v>40</v>
      </c>
    </row>
    <row r="2" spans="1:2">
      <c r="A2" t="s">
        <v>218</v>
      </c>
      <c r="B2" t="s">
        <v>41</v>
      </c>
    </row>
    <row r="3" spans="1:2">
      <c r="A3" t="s">
        <v>219</v>
      </c>
      <c r="B3" t="s">
        <v>42</v>
      </c>
    </row>
    <row r="4" spans="1:2">
      <c r="A4" t="s">
        <v>220</v>
      </c>
      <c r="B4" t="s">
        <v>43</v>
      </c>
    </row>
    <row r="5" spans="1:2">
      <c r="A5" t="s">
        <v>221</v>
      </c>
      <c r="B5" t="s">
        <v>44</v>
      </c>
    </row>
    <row r="6" spans="1:2">
      <c r="A6" t="s">
        <v>222</v>
      </c>
      <c r="B6" t="s">
        <v>45</v>
      </c>
    </row>
    <row r="7" spans="1:2">
      <c r="A7" t="s">
        <v>223</v>
      </c>
      <c r="B7" t="s">
        <v>46</v>
      </c>
    </row>
    <row r="8" spans="1:2">
      <c r="A8" t="s">
        <v>224</v>
      </c>
      <c r="B8" t="s">
        <v>47</v>
      </c>
    </row>
    <row r="9" spans="1:2">
      <c r="A9" t="s">
        <v>225</v>
      </c>
      <c r="B9" t="s">
        <v>48</v>
      </c>
    </row>
    <row r="10" spans="1:2">
      <c r="A10" t="s">
        <v>226</v>
      </c>
      <c r="B10" t="s">
        <v>49</v>
      </c>
    </row>
    <row r="11" spans="1:2">
      <c r="A11" t="s">
        <v>227</v>
      </c>
      <c r="B11" t="s">
        <v>50</v>
      </c>
    </row>
    <row r="12" spans="1:2">
      <c r="A12" t="s">
        <v>228</v>
      </c>
      <c r="B12" t="s">
        <v>51</v>
      </c>
    </row>
    <row r="13" spans="1:2">
      <c r="A13" t="s">
        <v>229</v>
      </c>
      <c r="B13" t="s">
        <v>52</v>
      </c>
    </row>
    <row r="14" spans="1:2">
      <c r="A14" t="s">
        <v>230</v>
      </c>
      <c r="B14" t="s">
        <v>53</v>
      </c>
    </row>
    <row r="15" spans="1:2">
      <c r="A15" t="s">
        <v>231</v>
      </c>
      <c r="B15" t="s">
        <v>54</v>
      </c>
    </row>
    <row r="16" spans="1:2">
      <c r="A16" t="s">
        <v>232</v>
      </c>
      <c r="B16" t="s">
        <v>55</v>
      </c>
    </row>
    <row r="17" spans="1:2">
      <c r="A17" t="s">
        <v>233</v>
      </c>
      <c r="B17" t="s">
        <v>56</v>
      </c>
    </row>
    <row r="18" spans="1:2">
      <c r="A18" t="s">
        <v>234</v>
      </c>
      <c r="B18" t="s">
        <v>57</v>
      </c>
    </row>
    <row r="19" spans="1:2">
      <c r="A19" t="s">
        <v>235</v>
      </c>
      <c r="B19" t="s">
        <v>58</v>
      </c>
    </row>
    <row r="20" spans="1:2">
      <c r="A20" t="s">
        <v>236</v>
      </c>
      <c r="B20" t="s">
        <v>59</v>
      </c>
    </row>
    <row r="21" spans="1:2">
      <c r="A21" t="s">
        <v>237</v>
      </c>
      <c r="B21" t="s">
        <v>60</v>
      </c>
    </row>
    <row r="22" spans="1:2">
      <c r="A22" t="s">
        <v>238</v>
      </c>
      <c r="B22" t="s">
        <v>61</v>
      </c>
    </row>
    <row r="23" spans="1:2">
      <c r="A23" t="s">
        <v>239</v>
      </c>
      <c r="B23" t="s">
        <v>62</v>
      </c>
    </row>
    <row r="24" spans="1:2">
      <c r="A24" t="s">
        <v>240</v>
      </c>
      <c r="B24" t="s">
        <v>63</v>
      </c>
    </row>
    <row r="25" spans="1:2">
      <c r="A25" t="s">
        <v>241</v>
      </c>
      <c r="B25" t="s">
        <v>64</v>
      </c>
    </row>
    <row r="26" spans="1:2">
      <c r="A26" t="s">
        <v>242</v>
      </c>
      <c r="B26" t="s">
        <v>65</v>
      </c>
    </row>
    <row r="27" spans="1:2">
      <c r="A27" t="s">
        <v>243</v>
      </c>
      <c r="B27" t="s">
        <v>66</v>
      </c>
    </row>
    <row r="28" spans="1:2">
      <c r="A28" t="s">
        <v>244</v>
      </c>
      <c r="B28" t="s">
        <v>67</v>
      </c>
    </row>
    <row r="29" spans="1:2">
      <c r="A29" t="s">
        <v>198</v>
      </c>
      <c r="B29" t="s">
        <v>68</v>
      </c>
    </row>
    <row r="30" spans="1:2">
      <c r="A30" t="s">
        <v>199</v>
      </c>
      <c r="B30" t="s">
        <v>69</v>
      </c>
    </row>
    <row r="31" spans="1:2">
      <c r="A31" t="s">
        <v>200</v>
      </c>
      <c r="B31" t="s">
        <v>70</v>
      </c>
    </row>
    <row r="32" spans="1:2">
      <c r="A32" t="s">
        <v>201</v>
      </c>
      <c r="B32" t="s">
        <v>71</v>
      </c>
    </row>
    <row r="33" spans="1:2">
      <c r="A33" t="s">
        <v>202</v>
      </c>
      <c r="B33" t="s">
        <v>72</v>
      </c>
    </row>
    <row r="34" spans="1:2">
      <c r="A34" t="s">
        <v>203</v>
      </c>
      <c r="B34" t="s">
        <v>73</v>
      </c>
    </row>
    <row r="35" spans="1:2">
      <c r="A35" t="s">
        <v>245</v>
      </c>
      <c r="B35" t="s">
        <v>74</v>
      </c>
    </row>
    <row r="36" spans="1:2">
      <c r="A36" t="s">
        <v>246</v>
      </c>
      <c r="B36" t="s">
        <v>75</v>
      </c>
    </row>
    <row r="37" spans="1:2">
      <c r="A37" t="s">
        <v>204</v>
      </c>
      <c r="B37" t="s">
        <v>76</v>
      </c>
    </row>
    <row r="38" spans="1:2">
      <c r="A38" t="s">
        <v>205</v>
      </c>
      <c r="B38" t="s">
        <v>77</v>
      </c>
    </row>
    <row r="39" spans="1:2">
      <c r="A39" t="s">
        <v>206</v>
      </c>
      <c r="B39" t="s">
        <v>78</v>
      </c>
    </row>
    <row r="40" spans="1:2">
      <c r="A40" t="s">
        <v>207</v>
      </c>
      <c r="B40" t="s">
        <v>79</v>
      </c>
    </row>
    <row r="41" spans="1:2">
      <c r="A41" t="s">
        <v>208</v>
      </c>
      <c r="B41" t="s">
        <v>80</v>
      </c>
    </row>
    <row r="42" spans="1:2">
      <c r="A42" t="s">
        <v>209</v>
      </c>
      <c r="B42" t="s">
        <v>81</v>
      </c>
    </row>
    <row r="43" spans="1:2">
      <c r="A43" t="s">
        <v>210</v>
      </c>
      <c r="B43" t="s">
        <v>82</v>
      </c>
    </row>
    <row r="44" spans="1:2">
      <c r="A44" t="s">
        <v>211</v>
      </c>
      <c r="B44" t="s">
        <v>83</v>
      </c>
    </row>
    <row r="45" spans="1:2">
      <c r="A45" t="s">
        <v>212</v>
      </c>
      <c r="B45" t="s">
        <v>84</v>
      </c>
    </row>
    <row r="46" spans="1:2">
      <c r="A46" t="s">
        <v>213</v>
      </c>
      <c r="B46" t="s">
        <v>85</v>
      </c>
    </row>
    <row r="47" spans="1:2">
      <c r="A47" t="s">
        <v>247</v>
      </c>
      <c r="B47" t="s">
        <v>86</v>
      </c>
    </row>
    <row r="48" spans="1:2">
      <c r="A48" t="s">
        <v>248</v>
      </c>
      <c r="B48" t="s">
        <v>87</v>
      </c>
    </row>
    <row r="49" spans="1:2">
      <c r="A49" t="s">
        <v>249</v>
      </c>
      <c r="B49" t="s">
        <v>88</v>
      </c>
    </row>
    <row r="50" spans="1:2">
      <c r="A50" t="s">
        <v>250</v>
      </c>
      <c r="B50" t="s">
        <v>89</v>
      </c>
    </row>
    <row r="51" spans="1:2">
      <c r="A51" t="s">
        <v>251</v>
      </c>
      <c r="B51" t="s">
        <v>90</v>
      </c>
    </row>
    <row r="52" spans="1:2">
      <c r="A52" t="s">
        <v>252</v>
      </c>
      <c r="B52" t="s">
        <v>91</v>
      </c>
    </row>
    <row r="53" spans="1:2">
      <c r="A53" t="s">
        <v>214</v>
      </c>
      <c r="B53" t="s">
        <v>92</v>
      </c>
    </row>
    <row r="54" spans="1:2">
      <c r="A54" t="s">
        <v>253</v>
      </c>
      <c r="B54" t="s">
        <v>93</v>
      </c>
    </row>
    <row r="55" spans="1:2">
      <c r="A55" t="s">
        <v>254</v>
      </c>
      <c r="B55" t="s">
        <v>94</v>
      </c>
    </row>
    <row r="56" spans="1:2">
      <c r="A56" t="s">
        <v>255</v>
      </c>
      <c r="B56" t="s">
        <v>95</v>
      </c>
    </row>
    <row r="57" spans="1:2">
      <c r="A57" t="s">
        <v>256</v>
      </c>
      <c r="B57" t="s">
        <v>96</v>
      </c>
    </row>
    <row r="58" spans="1:2">
      <c r="A58" t="s">
        <v>257</v>
      </c>
      <c r="B58" t="s">
        <v>97</v>
      </c>
    </row>
    <row r="59" spans="1:2">
      <c r="A59" t="s">
        <v>215</v>
      </c>
      <c r="B59" t="s">
        <v>98</v>
      </c>
    </row>
    <row r="60" spans="1:2">
      <c r="A60" t="s">
        <v>258</v>
      </c>
      <c r="B60" t="s">
        <v>99</v>
      </c>
    </row>
    <row r="61" spans="1:2">
      <c r="A61" t="s">
        <v>259</v>
      </c>
      <c r="B61" t="s">
        <v>100</v>
      </c>
    </row>
    <row r="62" spans="1:2">
      <c r="A62" t="s">
        <v>260</v>
      </c>
      <c r="B62" t="s">
        <v>101</v>
      </c>
    </row>
    <row r="63" spans="1:2">
      <c r="A63" t="s">
        <v>261</v>
      </c>
      <c r="B63" t="s">
        <v>102</v>
      </c>
    </row>
    <row r="64" spans="1:2">
      <c r="A64" t="s">
        <v>262</v>
      </c>
      <c r="B64" t="s">
        <v>103</v>
      </c>
    </row>
    <row r="65" spans="1:2">
      <c r="A65" t="s">
        <v>263</v>
      </c>
      <c r="B65" t="s">
        <v>104</v>
      </c>
    </row>
    <row r="66" spans="1:2">
      <c r="A66" t="s">
        <v>264</v>
      </c>
      <c r="B66" t="s">
        <v>105</v>
      </c>
    </row>
    <row r="67" spans="1:2">
      <c r="A67" t="s">
        <v>265</v>
      </c>
      <c r="B67" t="s">
        <v>106</v>
      </c>
    </row>
    <row r="68" spans="1:2">
      <c r="A68" t="s">
        <v>266</v>
      </c>
      <c r="B68" t="s">
        <v>107</v>
      </c>
    </row>
    <row r="69" spans="1:2">
      <c r="A69" t="s">
        <v>216</v>
      </c>
      <c r="B69" t="s">
        <v>108</v>
      </c>
    </row>
    <row r="70" spans="1:2">
      <c r="A70" t="s">
        <v>267</v>
      </c>
      <c r="B70" t="s">
        <v>109</v>
      </c>
    </row>
    <row r="71" spans="1:2">
      <c r="A71" t="s">
        <v>268</v>
      </c>
      <c r="B71" t="s">
        <v>110</v>
      </c>
    </row>
    <row r="72" spans="1:2">
      <c r="A72" t="s">
        <v>269</v>
      </c>
      <c r="B72" t="s">
        <v>111</v>
      </c>
    </row>
    <row r="73" spans="1:2">
      <c r="A73" t="s">
        <v>270</v>
      </c>
      <c r="B73" t="s">
        <v>112</v>
      </c>
    </row>
    <row r="74" spans="1:2">
      <c r="A74" t="s">
        <v>271</v>
      </c>
      <c r="B74" t="s">
        <v>113</v>
      </c>
    </row>
    <row r="75" spans="1:2">
      <c r="A75" t="s">
        <v>272</v>
      </c>
      <c r="B75" t="s">
        <v>114</v>
      </c>
    </row>
    <row r="76" spans="1:2">
      <c r="A76" t="s">
        <v>273</v>
      </c>
      <c r="B76" t="s">
        <v>115</v>
      </c>
    </row>
    <row r="77" spans="1:2">
      <c r="A77" t="s">
        <v>274</v>
      </c>
      <c r="B77" t="s">
        <v>116</v>
      </c>
    </row>
    <row r="78" spans="1:2">
      <c r="A78" t="s">
        <v>275</v>
      </c>
      <c r="B78" t="s">
        <v>117</v>
      </c>
    </row>
    <row r="79" spans="1:2">
      <c r="A79" t="s">
        <v>276</v>
      </c>
      <c r="B79" t="s">
        <v>118</v>
      </c>
    </row>
    <row r="80" spans="1:2">
      <c r="A80" t="s">
        <v>277</v>
      </c>
      <c r="B80" t="s">
        <v>119</v>
      </c>
    </row>
    <row r="81" spans="1:2">
      <c r="A81" t="s">
        <v>278</v>
      </c>
      <c r="B81" t="s">
        <v>120</v>
      </c>
    </row>
    <row r="82" spans="1:2">
      <c r="A82" t="s">
        <v>279</v>
      </c>
      <c r="B82" t="s">
        <v>121</v>
      </c>
    </row>
    <row r="83" spans="1:2">
      <c r="A83" t="s">
        <v>280</v>
      </c>
      <c r="B83" t="s">
        <v>122</v>
      </c>
    </row>
    <row r="84" spans="1:2">
      <c r="A84" t="s">
        <v>281</v>
      </c>
      <c r="B84" t="s">
        <v>123</v>
      </c>
    </row>
    <row r="85" spans="1:2">
      <c r="A85" t="s">
        <v>282</v>
      </c>
      <c r="B85" t="s">
        <v>124</v>
      </c>
    </row>
    <row r="86" spans="1:2">
      <c r="A86" t="s">
        <v>283</v>
      </c>
      <c r="B86" t="s">
        <v>125</v>
      </c>
    </row>
    <row r="87" spans="1:2">
      <c r="A87" t="s">
        <v>284</v>
      </c>
      <c r="B87" t="s">
        <v>126</v>
      </c>
    </row>
    <row r="88" spans="1:2">
      <c r="A88" t="s">
        <v>285</v>
      </c>
      <c r="B88" t="s">
        <v>127</v>
      </c>
    </row>
    <row r="89" spans="1:2">
      <c r="A89" t="s">
        <v>286</v>
      </c>
      <c r="B89" t="s">
        <v>128</v>
      </c>
    </row>
    <row r="90" spans="1:2">
      <c r="A90" t="s">
        <v>287</v>
      </c>
      <c r="B90" t="s">
        <v>129</v>
      </c>
    </row>
    <row r="91" spans="1:2">
      <c r="A91" t="s">
        <v>288</v>
      </c>
      <c r="B91" t="s">
        <v>130</v>
      </c>
    </row>
    <row r="92" spans="1:2">
      <c r="A92" t="s">
        <v>289</v>
      </c>
      <c r="B92" t="s">
        <v>131</v>
      </c>
    </row>
    <row r="93" spans="1:2">
      <c r="A93" t="s">
        <v>290</v>
      </c>
      <c r="B93" t="s">
        <v>132</v>
      </c>
    </row>
    <row r="94" spans="1:2">
      <c r="A94" t="s">
        <v>291</v>
      </c>
      <c r="B94" t="s">
        <v>133</v>
      </c>
    </row>
    <row r="95" spans="1:2">
      <c r="A95" t="s">
        <v>292</v>
      </c>
      <c r="B95" t="s">
        <v>134</v>
      </c>
    </row>
    <row r="96" spans="1:2">
      <c r="A96" t="s">
        <v>293</v>
      </c>
      <c r="B96" t="s">
        <v>135</v>
      </c>
    </row>
    <row r="97" spans="1:2">
      <c r="A97" t="s">
        <v>294</v>
      </c>
      <c r="B97" t="s">
        <v>136</v>
      </c>
    </row>
    <row r="98" spans="1:2">
      <c r="A98" t="s">
        <v>295</v>
      </c>
      <c r="B98" t="s">
        <v>137</v>
      </c>
    </row>
    <row r="99" spans="1:2">
      <c r="A99" t="s">
        <v>296</v>
      </c>
      <c r="B99" t="s">
        <v>138</v>
      </c>
    </row>
    <row r="100" spans="1:2">
      <c r="A100" t="s">
        <v>297</v>
      </c>
      <c r="B100" t="s">
        <v>139</v>
      </c>
    </row>
    <row r="101" spans="1:2">
      <c r="A101" t="s">
        <v>298</v>
      </c>
      <c r="B101" t="s">
        <v>140</v>
      </c>
    </row>
    <row r="102" spans="1:2">
      <c r="A102" t="s">
        <v>299</v>
      </c>
      <c r="B102" t="s">
        <v>141</v>
      </c>
    </row>
    <row r="103" spans="1:2">
      <c r="A103" t="s">
        <v>300</v>
      </c>
      <c r="B103" t="s">
        <v>142</v>
      </c>
    </row>
    <row r="104" spans="1:2">
      <c r="A104" t="s">
        <v>301</v>
      </c>
      <c r="B104" t="s">
        <v>143</v>
      </c>
    </row>
    <row r="105" spans="1:2">
      <c r="A105" t="s">
        <v>302</v>
      </c>
      <c r="B105" t="s">
        <v>144</v>
      </c>
    </row>
    <row r="106" spans="1:2">
      <c r="A106" t="s">
        <v>303</v>
      </c>
      <c r="B106" t="s">
        <v>145</v>
      </c>
    </row>
    <row r="107" spans="1:2">
      <c r="A107" t="s">
        <v>304</v>
      </c>
      <c r="B107" t="s">
        <v>146</v>
      </c>
    </row>
    <row r="108" spans="1:2">
      <c r="A108" t="s">
        <v>305</v>
      </c>
      <c r="B108" t="s">
        <v>147</v>
      </c>
    </row>
    <row r="109" spans="1:2">
      <c r="A109" t="s">
        <v>306</v>
      </c>
      <c r="B109" t="s">
        <v>148</v>
      </c>
    </row>
    <row r="110" spans="1:2">
      <c r="A110" t="s">
        <v>307</v>
      </c>
      <c r="B110" t="s">
        <v>149</v>
      </c>
    </row>
    <row r="111" spans="1:2">
      <c r="A111" t="s">
        <v>308</v>
      </c>
      <c r="B111" t="s">
        <v>150</v>
      </c>
    </row>
    <row r="112" spans="1:2">
      <c r="A112" t="s">
        <v>309</v>
      </c>
      <c r="B112" t="s">
        <v>151</v>
      </c>
    </row>
    <row r="113" spans="1:2">
      <c r="A113" t="s">
        <v>310</v>
      </c>
      <c r="B113" t="s">
        <v>152</v>
      </c>
    </row>
    <row r="114" spans="1:2">
      <c r="A114" t="s">
        <v>311</v>
      </c>
      <c r="B114" t="s">
        <v>153</v>
      </c>
    </row>
    <row r="115" spans="1:2">
      <c r="A115" t="s">
        <v>312</v>
      </c>
      <c r="B115" t="s">
        <v>154</v>
      </c>
    </row>
    <row r="116" spans="1:2">
      <c r="A116" t="s">
        <v>313</v>
      </c>
      <c r="B116" t="s">
        <v>155</v>
      </c>
    </row>
    <row r="117" spans="1:2">
      <c r="A117" t="s">
        <v>314</v>
      </c>
      <c r="B117" t="s">
        <v>156</v>
      </c>
    </row>
    <row r="118" spans="1:2">
      <c r="A118" t="s">
        <v>315</v>
      </c>
      <c r="B118" t="s">
        <v>157</v>
      </c>
    </row>
    <row r="119" spans="1:2">
      <c r="A119" t="s">
        <v>316</v>
      </c>
      <c r="B119" t="s">
        <v>158</v>
      </c>
    </row>
    <row r="120" spans="1:2">
      <c r="A120" t="s">
        <v>317</v>
      </c>
      <c r="B120" t="s">
        <v>159</v>
      </c>
    </row>
    <row r="121" spans="1:2">
      <c r="A121" t="s">
        <v>318</v>
      </c>
      <c r="B121" t="s">
        <v>160</v>
      </c>
    </row>
    <row r="122" spans="1:2">
      <c r="A122" t="s">
        <v>319</v>
      </c>
      <c r="B122" t="s">
        <v>161</v>
      </c>
    </row>
    <row r="123" spans="1:2">
      <c r="A123" t="s">
        <v>320</v>
      </c>
      <c r="B123" t="s">
        <v>162</v>
      </c>
    </row>
    <row r="124" spans="1:2">
      <c r="A124" t="s">
        <v>321</v>
      </c>
      <c r="B124" t="s">
        <v>163</v>
      </c>
    </row>
    <row r="125" spans="1:2">
      <c r="A125" t="s">
        <v>322</v>
      </c>
      <c r="B125" t="s">
        <v>164</v>
      </c>
    </row>
    <row r="126" spans="1:2">
      <c r="A126" t="s">
        <v>323</v>
      </c>
      <c r="B126" t="s">
        <v>165</v>
      </c>
    </row>
    <row r="127" spans="1:2">
      <c r="A127" t="s">
        <v>324</v>
      </c>
      <c r="B127" t="s">
        <v>166</v>
      </c>
    </row>
    <row r="128" spans="1:2">
      <c r="A128" t="s">
        <v>325</v>
      </c>
      <c r="B128" t="s">
        <v>167</v>
      </c>
    </row>
    <row r="129" spans="1:2">
      <c r="A129" t="s">
        <v>326</v>
      </c>
      <c r="B129" t="s">
        <v>168</v>
      </c>
    </row>
    <row r="130" spans="1:2">
      <c r="A130" t="s">
        <v>327</v>
      </c>
      <c r="B130" t="s">
        <v>169</v>
      </c>
    </row>
    <row r="131" spans="1:2">
      <c r="A131" t="s">
        <v>328</v>
      </c>
      <c r="B131" t="s">
        <v>170</v>
      </c>
    </row>
    <row r="132" spans="1:2">
      <c r="A132" t="s">
        <v>329</v>
      </c>
      <c r="B132" t="s">
        <v>171</v>
      </c>
    </row>
    <row r="133" spans="1:2">
      <c r="A133" t="s">
        <v>330</v>
      </c>
      <c r="B133" t="s">
        <v>172</v>
      </c>
    </row>
    <row r="134" spans="1:2">
      <c r="A134" t="s">
        <v>331</v>
      </c>
      <c r="B134" t="s">
        <v>173</v>
      </c>
    </row>
    <row r="135" spans="1:2">
      <c r="A135" t="s">
        <v>332</v>
      </c>
      <c r="B135" t="s">
        <v>174</v>
      </c>
    </row>
    <row r="136" spans="1:2">
      <c r="A136" t="s">
        <v>333</v>
      </c>
      <c r="B136" t="s">
        <v>175</v>
      </c>
    </row>
    <row r="137" spans="1:2">
      <c r="A137" t="s">
        <v>334</v>
      </c>
      <c r="B137" t="s">
        <v>176</v>
      </c>
    </row>
    <row r="138" spans="1:2">
      <c r="A138" t="s">
        <v>335</v>
      </c>
      <c r="B138" t="s">
        <v>177</v>
      </c>
    </row>
    <row r="139" spans="1:2">
      <c r="A139" t="s">
        <v>336</v>
      </c>
      <c r="B139" t="s">
        <v>178</v>
      </c>
    </row>
    <row r="140" spans="1:2">
      <c r="A140" t="s">
        <v>337</v>
      </c>
      <c r="B140" t="s">
        <v>179</v>
      </c>
    </row>
    <row r="141" spans="1:2">
      <c r="A141" t="s">
        <v>338</v>
      </c>
      <c r="B141" t="s">
        <v>180</v>
      </c>
    </row>
    <row r="142" spans="1:2">
      <c r="A142" t="s">
        <v>339</v>
      </c>
      <c r="B142" t="s">
        <v>181</v>
      </c>
    </row>
    <row r="143" spans="1:2">
      <c r="A143" t="s">
        <v>340</v>
      </c>
      <c r="B143" t="s">
        <v>182</v>
      </c>
    </row>
    <row r="144" spans="1:2">
      <c r="A144" t="s">
        <v>341</v>
      </c>
      <c r="B144" t="s">
        <v>183</v>
      </c>
    </row>
    <row r="145" spans="1:2">
      <c r="A145" t="s">
        <v>342</v>
      </c>
      <c r="B145" t="s">
        <v>184</v>
      </c>
    </row>
    <row r="146" spans="1:2">
      <c r="A146" t="s">
        <v>343</v>
      </c>
      <c r="B146" t="s">
        <v>185</v>
      </c>
    </row>
    <row r="147" spans="1:2">
      <c r="A147" t="s">
        <v>344</v>
      </c>
      <c r="B147" t="s">
        <v>186</v>
      </c>
    </row>
    <row r="148" spans="1:2">
      <c r="A148" t="s">
        <v>345</v>
      </c>
      <c r="B148" t="s">
        <v>187</v>
      </c>
    </row>
    <row r="149" spans="1:2">
      <c r="A149" t="s">
        <v>346</v>
      </c>
      <c r="B149" t="s">
        <v>188</v>
      </c>
    </row>
    <row r="150" spans="1:2">
      <c r="A150" t="s">
        <v>347</v>
      </c>
      <c r="B150" t="s">
        <v>189</v>
      </c>
    </row>
    <row r="151" spans="1:2">
      <c r="A151" t="s">
        <v>348</v>
      </c>
      <c r="B151" t="s">
        <v>190</v>
      </c>
    </row>
    <row r="152" spans="1:2">
      <c r="A152" t="s">
        <v>349</v>
      </c>
      <c r="B152" t="s">
        <v>191</v>
      </c>
    </row>
    <row r="153" spans="1:2">
      <c r="A153" t="s">
        <v>350</v>
      </c>
      <c r="B153" t="s">
        <v>192</v>
      </c>
    </row>
    <row r="154" spans="1:2">
      <c r="A154" t="s">
        <v>351</v>
      </c>
      <c r="B154" t="s">
        <v>193</v>
      </c>
    </row>
    <row r="155" spans="1:2">
      <c r="A155" t="s">
        <v>352</v>
      </c>
      <c r="B155" t="s">
        <v>194</v>
      </c>
    </row>
    <row r="156" spans="1:2">
      <c r="A156" t="s">
        <v>353</v>
      </c>
      <c r="B156" t="s">
        <v>195</v>
      </c>
    </row>
    <row r="157" spans="1:2">
      <c r="A157" t="s">
        <v>354</v>
      </c>
      <c r="B157" t="s">
        <v>196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4"/>
  <sheetViews>
    <sheetView tabSelected="1" workbookViewId="0">
      <selection activeCell="B31" sqref="B31"/>
    </sheetView>
  </sheetViews>
  <sheetFormatPr defaultRowHeight="15"/>
  <sheetData>
    <row r="1" spans="1:2">
      <c r="A1" t="s">
        <v>395</v>
      </c>
    </row>
    <row r="2" spans="1:2">
      <c r="A2" t="s">
        <v>372</v>
      </c>
    </row>
    <row r="3" spans="1:2">
      <c r="A3">
        <v>111</v>
      </c>
      <c r="B3" t="s">
        <v>373</v>
      </c>
    </row>
    <row r="4" spans="1:2">
      <c r="A4">
        <v>112</v>
      </c>
      <c r="B4" t="s">
        <v>374</v>
      </c>
    </row>
    <row r="5" spans="1:2">
      <c r="A5">
        <v>113</v>
      </c>
      <c r="B5" t="s">
        <v>375</v>
      </c>
    </row>
    <row r="6" spans="1:2">
      <c r="A6">
        <v>114</v>
      </c>
      <c r="B6" t="s">
        <v>376</v>
      </c>
    </row>
    <row r="7" spans="1:2">
      <c r="A7">
        <v>115</v>
      </c>
      <c r="B7" t="s">
        <v>377</v>
      </c>
    </row>
    <row r="8" spans="1:2">
      <c r="A8">
        <v>116</v>
      </c>
      <c r="B8" t="s">
        <v>378</v>
      </c>
    </row>
    <row r="9" spans="1:2">
      <c r="A9">
        <v>117</v>
      </c>
      <c r="B9" t="s">
        <v>379</v>
      </c>
    </row>
    <row r="10" spans="1:2">
      <c r="A10">
        <v>118</v>
      </c>
      <c r="B10" t="s">
        <v>380</v>
      </c>
    </row>
    <row r="11" spans="1:2">
      <c r="A11">
        <v>121</v>
      </c>
      <c r="B11" t="s">
        <v>381</v>
      </c>
    </row>
    <row r="12" spans="1:2">
      <c r="A12">
        <v>122</v>
      </c>
      <c r="B12" t="s">
        <v>382</v>
      </c>
    </row>
    <row r="13" spans="1:2">
      <c r="A13">
        <v>123</v>
      </c>
      <c r="B13" t="s">
        <v>383</v>
      </c>
    </row>
    <row r="14" spans="1:2">
      <c r="A14">
        <v>124</v>
      </c>
      <c r="B14" t="s">
        <v>384</v>
      </c>
    </row>
    <row r="15" spans="1:2">
      <c r="A15">
        <v>125</v>
      </c>
      <c r="B15" t="s">
        <v>385</v>
      </c>
    </row>
    <row r="16" spans="1:2">
      <c r="A16">
        <v>126</v>
      </c>
      <c r="B16" t="s">
        <v>386</v>
      </c>
    </row>
    <row r="17" spans="1:2">
      <c r="A17">
        <v>2</v>
      </c>
      <c r="B17" t="s">
        <v>387</v>
      </c>
    </row>
    <row r="18" spans="1:2">
      <c r="A18">
        <v>201</v>
      </c>
      <c r="B18" t="s">
        <v>388</v>
      </c>
    </row>
    <row r="19" spans="1:2">
      <c r="A19">
        <v>202</v>
      </c>
      <c r="B19" t="s">
        <v>389</v>
      </c>
    </row>
    <row r="20" spans="1:2">
      <c r="A20">
        <v>203</v>
      </c>
      <c r="B20" t="s">
        <v>390</v>
      </c>
    </row>
    <row r="21" spans="1:2">
      <c r="A21" t="s">
        <v>391</v>
      </c>
      <c r="B21" t="s">
        <v>392</v>
      </c>
    </row>
    <row r="22" spans="1:2">
      <c r="A22" t="s">
        <v>393</v>
      </c>
      <c r="B22" t="s">
        <v>394</v>
      </c>
    </row>
    <row r="24" spans="1:2">
      <c r="A24" t="s">
        <v>396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4"/>
  <sheetViews>
    <sheetView workbookViewId="0">
      <selection activeCell="I38" sqref="I38"/>
    </sheetView>
  </sheetViews>
  <sheetFormatPr defaultRowHeight="15"/>
  <cols>
    <col min="1" max="1" width="18.28515625" bestFit="1" customWidth="1"/>
    <col min="2" max="2" width="22.42578125" bestFit="1" customWidth="1"/>
    <col min="3" max="10" width="16.5703125" bestFit="1" customWidth="1"/>
    <col min="14" max="14" width="15.140625" customWidth="1"/>
  </cols>
  <sheetData>
    <row r="1" spans="1:15">
      <c r="A1" t="s">
        <v>371</v>
      </c>
      <c r="C1">
        <v>115</v>
      </c>
      <c r="D1">
        <v>111</v>
      </c>
      <c r="E1">
        <v>116</v>
      </c>
      <c r="F1">
        <v>121</v>
      </c>
      <c r="G1">
        <v>112</v>
      </c>
      <c r="H1">
        <v>122</v>
      </c>
      <c r="I1">
        <v>113</v>
      </c>
      <c r="J1">
        <v>126</v>
      </c>
      <c r="K1" t="s">
        <v>361</v>
      </c>
      <c r="L1" t="s">
        <v>368</v>
      </c>
      <c r="M1" t="s">
        <v>367</v>
      </c>
      <c r="N1" t="s">
        <v>370</v>
      </c>
      <c r="O1" t="s">
        <v>369</v>
      </c>
    </row>
    <row r="2" spans="1:15">
      <c r="A2">
        <v>9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</row>
    <row r="3" spans="1:15">
      <c r="A3" t="s">
        <v>198</v>
      </c>
      <c r="B3" t="s">
        <v>68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</row>
    <row r="4" spans="1:15">
      <c r="A4" t="s">
        <v>199</v>
      </c>
      <c r="B4" t="s">
        <v>69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</row>
    <row r="5" spans="1:15">
      <c r="A5" t="s">
        <v>200</v>
      </c>
      <c r="B5" t="s">
        <v>70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</row>
    <row r="6" spans="1:15">
      <c r="A6" t="s">
        <v>201</v>
      </c>
      <c r="B6" t="s">
        <v>71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</row>
    <row r="7" spans="1:15">
      <c r="A7" t="s">
        <v>202</v>
      </c>
      <c r="B7" t="s">
        <v>72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</row>
    <row r="8" spans="1:15">
      <c r="A8">
        <v>10</v>
      </c>
      <c r="C8">
        <v>65500</v>
      </c>
      <c r="D8">
        <v>430400</v>
      </c>
      <c r="E8">
        <v>793500</v>
      </c>
      <c r="F8">
        <v>55200</v>
      </c>
      <c r="G8">
        <v>495200</v>
      </c>
      <c r="H8">
        <v>103000</v>
      </c>
      <c r="I8">
        <v>12300</v>
      </c>
      <c r="J8">
        <v>32500</v>
      </c>
      <c r="K8">
        <f>SUM(C8:J8)</f>
        <v>1987600</v>
      </c>
      <c r="L8">
        <f>SUM(K8,I29)</f>
        <v>5329000</v>
      </c>
      <c r="M8" s="7">
        <f>K8/L8*100</f>
        <v>37.297804466128731</v>
      </c>
      <c r="N8">
        <f>SUM(C8,D8,E8,G8,I8)</f>
        <v>1796900</v>
      </c>
      <c r="O8">
        <f>SUM(J8,H8,F8)</f>
        <v>190700</v>
      </c>
    </row>
    <row r="9" spans="1:15">
      <c r="A9" t="s">
        <v>207</v>
      </c>
      <c r="B9" t="s">
        <v>79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M9" s="7"/>
    </row>
    <row r="10" spans="1:15">
      <c r="A10" t="s">
        <v>208</v>
      </c>
      <c r="B10" t="s">
        <v>80</v>
      </c>
      <c r="C10">
        <v>44000</v>
      </c>
      <c r="D10">
        <v>44100</v>
      </c>
      <c r="E10">
        <v>66500</v>
      </c>
      <c r="F10">
        <v>10800</v>
      </c>
      <c r="G10">
        <v>11000</v>
      </c>
      <c r="H10">
        <v>5400</v>
      </c>
      <c r="I10">
        <v>0</v>
      </c>
      <c r="J10">
        <v>0</v>
      </c>
      <c r="K10">
        <f t="shared" ref="K10:K12" si="0">SUM(C10:J10)</f>
        <v>181800</v>
      </c>
      <c r="L10">
        <f>SUM(K10,I34)</f>
        <v>472900</v>
      </c>
      <c r="M10" s="7">
        <f t="shared" ref="M10:M12" si="1">K10/L10*100</f>
        <v>38.443645591034048</v>
      </c>
      <c r="N10">
        <f t="shared" ref="N10:N13" si="2">SUM(C10,D10,E10,G10,I10)</f>
        <v>165600</v>
      </c>
      <c r="O10">
        <f t="shared" ref="O10:O13" si="3">SUM(J10,H10,F10)</f>
        <v>16200</v>
      </c>
    </row>
    <row r="11" spans="1:15">
      <c r="A11" t="s">
        <v>209</v>
      </c>
      <c r="B11" t="s">
        <v>81</v>
      </c>
      <c r="C11">
        <v>3400</v>
      </c>
      <c r="D11">
        <v>162400</v>
      </c>
      <c r="E11">
        <v>259300</v>
      </c>
      <c r="F11">
        <v>0</v>
      </c>
      <c r="G11">
        <v>122900</v>
      </c>
      <c r="H11">
        <v>1400</v>
      </c>
      <c r="I11">
        <v>0</v>
      </c>
      <c r="J11">
        <v>0</v>
      </c>
      <c r="K11">
        <f t="shared" si="0"/>
        <v>549400</v>
      </c>
      <c r="L11">
        <f>SUM(K11,I35)</f>
        <v>677000</v>
      </c>
      <c r="M11" s="7">
        <f t="shared" si="1"/>
        <v>81.152141802067945</v>
      </c>
      <c r="N11">
        <f t="shared" si="2"/>
        <v>548000</v>
      </c>
      <c r="O11">
        <f t="shared" si="3"/>
        <v>1400</v>
      </c>
    </row>
    <row r="12" spans="1:15">
      <c r="A12" t="s">
        <v>210</v>
      </c>
      <c r="B12" t="s">
        <v>82</v>
      </c>
      <c r="C12">
        <v>18100</v>
      </c>
      <c r="D12">
        <v>181000</v>
      </c>
      <c r="E12">
        <v>411200</v>
      </c>
      <c r="F12">
        <v>0</v>
      </c>
      <c r="G12">
        <v>269400</v>
      </c>
      <c r="H12">
        <v>46300</v>
      </c>
      <c r="I12">
        <v>12300</v>
      </c>
      <c r="J12">
        <v>15700</v>
      </c>
      <c r="K12">
        <f t="shared" si="0"/>
        <v>954000</v>
      </c>
      <c r="L12">
        <f>SUM(K12,I36)</f>
        <v>1742000</v>
      </c>
      <c r="M12" s="7">
        <f t="shared" si="1"/>
        <v>54.764638346727899</v>
      </c>
      <c r="N12">
        <f t="shared" si="2"/>
        <v>892000</v>
      </c>
      <c r="O12">
        <f t="shared" si="3"/>
        <v>62000</v>
      </c>
    </row>
    <row r="13" spans="1:15">
      <c r="A13" t="s">
        <v>212</v>
      </c>
      <c r="B13" t="s">
        <v>84</v>
      </c>
      <c r="C13">
        <v>0</v>
      </c>
      <c r="D13">
        <v>42900</v>
      </c>
      <c r="E13">
        <v>56500</v>
      </c>
      <c r="F13">
        <v>44400</v>
      </c>
      <c r="G13">
        <v>91900</v>
      </c>
      <c r="H13">
        <v>49900</v>
      </c>
      <c r="I13">
        <v>0</v>
      </c>
      <c r="J13">
        <v>16800</v>
      </c>
      <c r="K13">
        <f>SUM(C13:J13)</f>
        <v>302400</v>
      </c>
      <c r="L13">
        <f>SUM(K13,I38)</f>
        <v>2437100</v>
      </c>
      <c r="M13" s="7">
        <f>K13/L13*100</f>
        <v>12.408190061958885</v>
      </c>
      <c r="N13">
        <f t="shared" si="2"/>
        <v>191300</v>
      </c>
      <c r="O13">
        <f t="shared" si="3"/>
        <v>111100</v>
      </c>
    </row>
    <row r="14" spans="1:15">
      <c r="A14" t="s">
        <v>244</v>
      </c>
      <c r="B14" t="s">
        <v>67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</row>
    <row r="15" spans="1:15">
      <c r="A15" t="s">
        <v>246</v>
      </c>
      <c r="B15" t="s">
        <v>75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</row>
    <row r="16" spans="1:15">
      <c r="A16" t="s">
        <v>252</v>
      </c>
      <c r="B16" t="s">
        <v>91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</row>
    <row r="17" spans="1:10">
      <c r="A17" t="s">
        <v>257</v>
      </c>
      <c r="B17" t="s">
        <v>97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</row>
    <row r="18" spans="1:10">
      <c r="A18" t="s">
        <v>266</v>
      </c>
      <c r="B18" t="s">
        <v>107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</row>
    <row r="19" spans="1:10">
      <c r="A19" t="s">
        <v>357</v>
      </c>
      <c r="C19">
        <v>65500</v>
      </c>
      <c r="D19">
        <v>430400</v>
      </c>
      <c r="E19">
        <v>793500</v>
      </c>
      <c r="F19">
        <v>55200</v>
      </c>
      <c r="G19">
        <v>495200</v>
      </c>
      <c r="H19">
        <v>103000</v>
      </c>
      <c r="I19">
        <v>12300</v>
      </c>
      <c r="J19">
        <v>32500</v>
      </c>
    </row>
    <row r="22" spans="1:10">
      <c r="A22" t="s">
        <v>371</v>
      </c>
      <c r="F22">
        <v>2</v>
      </c>
      <c r="G22">
        <v>202</v>
      </c>
      <c r="H22">
        <v>201</v>
      </c>
    </row>
    <row r="23" spans="1:10">
      <c r="A23">
        <v>9</v>
      </c>
      <c r="F23">
        <v>0</v>
      </c>
      <c r="G23">
        <v>0</v>
      </c>
      <c r="H23">
        <v>0</v>
      </c>
    </row>
    <row r="24" spans="1:10">
      <c r="A24" t="s">
        <v>198</v>
      </c>
      <c r="B24" t="s">
        <v>68</v>
      </c>
      <c r="F24">
        <v>0</v>
      </c>
      <c r="G24">
        <v>0</v>
      </c>
      <c r="H24">
        <v>0</v>
      </c>
    </row>
    <row r="25" spans="1:10">
      <c r="A25" t="s">
        <v>199</v>
      </c>
      <c r="B25" t="s">
        <v>69</v>
      </c>
      <c r="F25">
        <v>0</v>
      </c>
      <c r="G25">
        <v>0</v>
      </c>
      <c r="H25">
        <v>0</v>
      </c>
    </row>
    <row r="26" spans="1:10">
      <c r="A26" t="s">
        <v>200</v>
      </c>
      <c r="B26" t="s">
        <v>70</v>
      </c>
      <c r="F26">
        <v>0</v>
      </c>
      <c r="G26">
        <v>0</v>
      </c>
      <c r="H26">
        <v>0</v>
      </c>
    </row>
    <row r="27" spans="1:10">
      <c r="A27" t="s">
        <v>201</v>
      </c>
      <c r="B27" t="s">
        <v>71</v>
      </c>
      <c r="F27">
        <v>0</v>
      </c>
      <c r="G27">
        <v>0</v>
      </c>
      <c r="H27">
        <v>0</v>
      </c>
    </row>
    <row r="28" spans="1:10">
      <c r="A28" t="s">
        <v>202</v>
      </c>
      <c r="B28" t="s">
        <v>72</v>
      </c>
      <c r="F28">
        <v>0</v>
      </c>
      <c r="G28">
        <v>0</v>
      </c>
      <c r="H28">
        <v>0</v>
      </c>
    </row>
    <row r="29" spans="1:10">
      <c r="A29">
        <v>10</v>
      </c>
      <c r="F29">
        <v>3272900</v>
      </c>
      <c r="G29">
        <v>44000</v>
      </c>
      <c r="H29">
        <v>24500</v>
      </c>
      <c r="I29">
        <f t="shared" ref="I29:I38" si="4">SUM(F29:H29)</f>
        <v>3341400</v>
      </c>
    </row>
    <row r="30" spans="1:10">
      <c r="A30" t="s">
        <v>204</v>
      </c>
      <c r="B30" t="s">
        <v>76</v>
      </c>
      <c r="F30">
        <v>0</v>
      </c>
      <c r="G30">
        <v>0</v>
      </c>
      <c r="H30">
        <v>0</v>
      </c>
      <c r="I30">
        <f t="shared" si="4"/>
        <v>0</v>
      </c>
    </row>
    <row r="31" spans="1:10">
      <c r="A31" t="s">
        <v>205</v>
      </c>
      <c r="B31" t="s">
        <v>77</v>
      </c>
      <c r="F31">
        <v>0</v>
      </c>
      <c r="G31">
        <v>0</v>
      </c>
      <c r="H31">
        <v>0</v>
      </c>
      <c r="I31">
        <f t="shared" si="4"/>
        <v>0</v>
      </c>
    </row>
    <row r="32" spans="1:10">
      <c r="A32" t="s">
        <v>206</v>
      </c>
      <c r="B32" t="s">
        <v>78</v>
      </c>
      <c r="F32">
        <v>0</v>
      </c>
      <c r="G32">
        <v>0</v>
      </c>
      <c r="H32">
        <v>0</v>
      </c>
      <c r="I32">
        <f t="shared" si="4"/>
        <v>0</v>
      </c>
    </row>
    <row r="33" spans="1:9">
      <c r="A33" t="s">
        <v>207</v>
      </c>
      <c r="B33" t="s">
        <v>79</v>
      </c>
      <c r="F33">
        <v>0</v>
      </c>
      <c r="G33">
        <v>0</v>
      </c>
      <c r="H33">
        <v>0</v>
      </c>
      <c r="I33">
        <f t="shared" si="4"/>
        <v>0</v>
      </c>
    </row>
    <row r="34" spans="1:9">
      <c r="A34" t="s">
        <v>208</v>
      </c>
      <c r="B34" t="s">
        <v>80</v>
      </c>
      <c r="F34">
        <v>291100</v>
      </c>
      <c r="G34">
        <v>0</v>
      </c>
      <c r="H34">
        <v>0</v>
      </c>
      <c r="I34">
        <f t="shared" si="4"/>
        <v>291100</v>
      </c>
    </row>
    <row r="35" spans="1:9">
      <c r="A35" t="s">
        <v>209</v>
      </c>
      <c r="B35" t="s">
        <v>81</v>
      </c>
      <c r="F35">
        <v>125000</v>
      </c>
      <c r="G35">
        <v>2600</v>
      </c>
      <c r="H35">
        <v>0</v>
      </c>
      <c r="I35">
        <f t="shared" si="4"/>
        <v>127600</v>
      </c>
    </row>
    <row r="36" spans="1:9">
      <c r="A36" t="s">
        <v>210</v>
      </c>
      <c r="B36" t="s">
        <v>82</v>
      </c>
      <c r="F36">
        <v>736600</v>
      </c>
      <c r="G36">
        <v>41400</v>
      </c>
      <c r="H36">
        <v>10000</v>
      </c>
      <c r="I36">
        <f t="shared" si="4"/>
        <v>788000</v>
      </c>
    </row>
    <row r="37" spans="1:9">
      <c r="A37" t="s">
        <v>211</v>
      </c>
      <c r="B37" t="s">
        <v>83</v>
      </c>
      <c r="F37">
        <v>0</v>
      </c>
      <c r="G37">
        <v>0</v>
      </c>
      <c r="H37">
        <v>0</v>
      </c>
      <c r="I37">
        <f t="shared" si="4"/>
        <v>0</v>
      </c>
    </row>
    <row r="38" spans="1:9">
      <c r="A38" t="s">
        <v>212</v>
      </c>
      <c r="B38" t="s">
        <v>84</v>
      </c>
      <c r="F38">
        <v>2120200</v>
      </c>
      <c r="G38">
        <v>0</v>
      </c>
      <c r="H38">
        <v>14500</v>
      </c>
      <c r="I38">
        <f t="shared" si="4"/>
        <v>2134700</v>
      </c>
    </row>
    <row r="39" spans="1:9">
      <c r="A39" t="s">
        <v>244</v>
      </c>
      <c r="B39" t="s">
        <v>67</v>
      </c>
      <c r="F39">
        <v>0</v>
      </c>
      <c r="G39">
        <v>0</v>
      </c>
      <c r="H39">
        <v>0</v>
      </c>
    </row>
    <row r="40" spans="1:9">
      <c r="A40" t="s">
        <v>246</v>
      </c>
      <c r="B40" t="s">
        <v>75</v>
      </c>
      <c r="F40">
        <v>0</v>
      </c>
      <c r="G40">
        <v>0</v>
      </c>
      <c r="H40">
        <v>0</v>
      </c>
    </row>
    <row r="41" spans="1:9">
      <c r="A41" t="s">
        <v>252</v>
      </c>
      <c r="B41" t="s">
        <v>91</v>
      </c>
      <c r="F41">
        <v>0</v>
      </c>
      <c r="G41">
        <v>0</v>
      </c>
      <c r="H41">
        <v>0</v>
      </c>
    </row>
    <row r="42" spans="1:9">
      <c r="A42" t="s">
        <v>257</v>
      </c>
      <c r="B42" t="s">
        <v>97</v>
      </c>
      <c r="F42">
        <v>0</v>
      </c>
      <c r="G42">
        <v>0</v>
      </c>
      <c r="H42">
        <v>0</v>
      </c>
    </row>
    <row r="43" spans="1:9">
      <c r="A43" t="s">
        <v>266</v>
      </c>
      <c r="B43" t="s">
        <v>107</v>
      </c>
      <c r="F43">
        <v>0</v>
      </c>
      <c r="G43">
        <v>0</v>
      </c>
      <c r="H43">
        <v>0</v>
      </c>
    </row>
    <row r="44" spans="1:9">
      <c r="A44" t="s">
        <v>357</v>
      </c>
      <c r="F44">
        <v>3272900</v>
      </c>
      <c r="G44">
        <v>44000</v>
      </c>
      <c r="H44">
        <v>24500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1</vt:i4>
      </vt:variant>
    </vt:vector>
  </HeadingPairs>
  <TitlesOfParts>
    <vt:vector size="7" baseType="lpstr">
      <vt:lpstr>Foglio5</vt:lpstr>
      <vt:lpstr>tab_coste</vt:lpstr>
      <vt:lpstr>Foglio1</vt:lpstr>
      <vt:lpstr>Foglio2 (2)</vt:lpstr>
      <vt:lpstr>Legenda</vt:lpstr>
      <vt:lpstr>entro i 300 m dalla costa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life SAM4CP</dc:creator>
  <cp:lastModifiedBy>life SAM4CP</cp:lastModifiedBy>
  <dcterms:created xsi:type="dcterms:W3CDTF">2018-12-07T13:27:21Z</dcterms:created>
  <dcterms:modified xsi:type="dcterms:W3CDTF">2019-01-23T11:20:51Z</dcterms:modified>
</cp:coreProperties>
</file>