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0730" windowHeight="11760"/>
  </bookViews>
  <sheets>
    <sheet name="Legenda" sheetId="6" r:id="rId1"/>
    <sheet name="entro 150 m corsi d'acqua" sheetId="5" r:id="rId2"/>
  </sheets>
  <definedNames>
    <definedName name="_xlnm.Database">#REF!</definedName>
  </definedNames>
  <calcPr calcId="125725"/>
</workbook>
</file>

<file path=xl/calcChain.xml><?xml version="1.0" encoding="utf-8"?>
<calcChain xmlns="http://schemas.openxmlformats.org/spreadsheetml/2006/main">
  <c r="R3" i="5"/>
  <c r="R4"/>
  <c r="R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2"/>
  <c r="O2"/>
  <c r="Q2" s="1"/>
  <c r="P2"/>
  <c r="S3"/>
  <c r="S4"/>
  <c r="S5"/>
  <c r="S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2"/>
  <c r="P3" l="1"/>
  <c r="P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O3"/>
  <c r="O4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Q22" l="1"/>
  <c r="Q19"/>
  <c r="Q42"/>
  <c r="Q30"/>
  <c r="Q24"/>
  <c r="Q20"/>
  <c r="Q12"/>
  <c r="Q4"/>
  <c r="Q58"/>
  <c r="Q41"/>
  <c r="Q34"/>
  <c r="Q29"/>
  <c r="Q56"/>
  <c r="Q38"/>
  <c r="Q35"/>
  <c r="Q25"/>
  <c r="Q57"/>
  <c r="Q36"/>
  <c r="Q33"/>
  <c r="Q11"/>
  <c r="Q3"/>
  <c r="Q21"/>
  <c r="Q15"/>
  <c r="Q60"/>
  <c r="Q52"/>
  <c r="Q49"/>
  <c r="Q39"/>
  <c r="Q26"/>
  <c r="Q16"/>
  <c r="Q14"/>
  <c r="Q47"/>
  <c r="Q32"/>
  <c r="Q18"/>
  <c r="Q59"/>
  <c r="Q45"/>
  <c r="Q37"/>
  <c r="Q48"/>
  <c r="Q43"/>
  <c r="Q10"/>
  <c r="Q7"/>
  <c r="Q55"/>
  <c r="Q13"/>
  <c r="Q5"/>
  <c r="Q54"/>
  <c r="Q44"/>
  <c r="Q28"/>
  <c r="Q6"/>
  <c r="Q9"/>
  <c r="Q53"/>
  <c r="Q51"/>
  <c r="Q50"/>
  <c r="Q46"/>
  <c r="Q40"/>
  <c r="Q31"/>
  <c r="Q27"/>
  <c r="Q23"/>
  <c r="Q17"/>
  <c r="Q8"/>
</calcChain>
</file>

<file path=xl/sharedStrings.xml><?xml version="1.0" encoding="utf-8"?>
<sst xmlns="http://schemas.openxmlformats.org/spreadsheetml/2006/main" count="125" uniqueCount="125">
  <si>
    <t>Ostiense</t>
  </si>
  <si>
    <t>Valco S. Paolo</t>
  </si>
  <si>
    <t>Garbatella</t>
  </si>
  <si>
    <t>Tormarancia</t>
  </si>
  <si>
    <t>Tre Fontane</t>
  </si>
  <si>
    <t>Eur</t>
  </si>
  <si>
    <t>Villaggio Giuliano</t>
  </si>
  <si>
    <t>Torrino</t>
  </si>
  <si>
    <t>Mezzocammino</t>
  </si>
  <si>
    <t>Porta Medaglia</t>
  </si>
  <si>
    <t>Tor di Valle</t>
  </si>
  <si>
    <t>Malafede</t>
  </si>
  <si>
    <t>Acilia Nord</t>
  </si>
  <si>
    <t>Ostia Antica</t>
  </si>
  <si>
    <t>Ostia Nord</t>
  </si>
  <si>
    <t>Ostia Sud</t>
  </si>
  <si>
    <t>Trullo</t>
  </si>
  <si>
    <t>Ponte Galeria</t>
  </si>
  <si>
    <t>Gianicolense</t>
  </si>
  <si>
    <t>Pantano di Grano</t>
  </si>
  <si>
    <t>Villa Pamphili</t>
  </si>
  <si>
    <t>Prati</t>
  </si>
  <si>
    <t>Della Vittoria</t>
  </si>
  <si>
    <t>S. Maria di Galeria</t>
  </si>
  <si>
    <t>Centro Storico</t>
  </si>
  <si>
    <t>Trastevere</t>
  </si>
  <si>
    <t>Aventino</t>
  </si>
  <si>
    <t>Testaccio</t>
  </si>
  <si>
    <t>Zona Archeologica</t>
  </si>
  <si>
    <t>Tor di Quinto</t>
  </si>
  <si>
    <t>Grottarossa Ovest</t>
  </si>
  <si>
    <t>Grottarossa Est</t>
  </si>
  <si>
    <t>Prima Porta</t>
  </si>
  <si>
    <t>Labaro</t>
  </si>
  <si>
    <t>Martignano</t>
  </si>
  <si>
    <t>Villaggio Olimpico</t>
  </si>
  <si>
    <t>Parioli</t>
  </si>
  <si>
    <t>Flaminio</t>
  </si>
  <si>
    <t>Villa Borghese</t>
  </si>
  <si>
    <t>Villa Ada</t>
  </si>
  <si>
    <t>Aeropoprto dell' Urbe</t>
  </si>
  <si>
    <t>Settebagni</t>
  </si>
  <si>
    <t>Tor S. Giovanni</t>
  </si>
  <si>
    <t>Settecamini</t>
  </si>
  <si>
    <t>Acqua Vergine</t>
  </si>
  <si>
    <t>S. Vittorino</t>
  </si>
  <si>
    <t>1c</t>
  </si>
  <si>
    <t>1a</t>
  </si>
  <si>
    <t>17b</t>
  </si>
  <si>
    <t>17a</t>
  </si>
  <si>
    <t>1d</t>
  </si>
  <si>
    <t>1b</t>
  </si>
  <si>
    <t>1x</t>
  </si>
  <si>
    <t>2c</t>
  </si>
  <si>
    <t>2b</t>
  </si>
  <si>
    <t>2y</t>
  </si>
  <si>
    <t>2x</t>
  </si>
  <si>
    <t>2a</t>
  </si>
  <si>
    <t>4l</t>
  </si>
  <si>
    <t>4m</t>
  </si>
  <si>
    <t>4o</t>
  </si>
  <si>
    <t>5l</t>
  </si>
  <si>
    <t>8d</t>
  </si>
  <si>
    <t>8h</t>
  </si>
  <si>
    <t>11c</t>
  </si>
  <si>
    <t>11a</t>
  </si>
  <si>
    <t>11e</t>
  </si>
  <si>
    <t>11f</t>
  </si>
  <si>
    <t>11b</t>
  </si>
  <si>
    <t>12a</t>
  </si>
  <si>
    <t>12f</t>
  </si>
  <si>
    <t>12l</t>
  </si>
  <si>
    <t>12x</t>
  </si>
  <si>
    <t>12c</t>
  </si>
  <si>
    <t>12b</t>
  </si>
  <si>
    <t>13b</t>
  </si>
  <si>
    <t>13a</t>
  </si>
  <si>
    <t>13e</t>
  </si>
  <si>
    <t>13f</t>
  </si>
  <si>
    <t>13g</t>
  </si>
  <si>
    <t>15g</t>
  </si>
  <si>
    <t>15d</t>
  </si>
  <si>
    <t>16d</t>
  </si>
  <si>
    <t>16f</t>
  </si>
  <si>
    <t>16x</t>
  </si>
  <si>
    <t>19h</t>
  </si>
  <si>
    <t>20f</t>
  </si>
  <si>
    <t>20e</t>
  </si>
  <si>
    <t>20m</t>
  </si>
  <si>
    <t>20o</t>
  </si>
  <si>
    <t>20l</t>
  </si>
  <si>
    <t>20a</t>
  </si>
  <si>
    <t>Totale complessivo</t>
  </si>
  <si>
    <t>MUN ZUR</t>
  </si>
  <si>
    <t>denominazione ZUR</t>
  </si>
  <si>
    <t xml:space="preserve">consumato </t>
  </si>
  <si>
    <t>totale</t>
  </si>
  <si>
    <t>%</t>
  </si>
  <si>
    <t>consumato irreversibile</t>
  </si>
  <si>
    <t>consumato reversibile</t>
  </si>
  <si>
    <t>I valori sono in metri quadrati</t>
  </si>
  <si>
    <t>Edifici</t>
  </si>
  <si>
    <t>Strade</t>
  </si>
  <si>
    <t>Ferrovie</t>
  </si>
  <si>
    <t>Aeroporti</t>
  </si>
  <si>
    <t>Porti</t>
  </si>
  <si>
    <t>Altre aree impermeabilizzate (parcheggi, piazzali)</t>
  </si>
  <si>
    <t>Serre pavimentate permanenti</t>
  </si>
  <si>
    <t>Discariche</t>
  </si>
  <si>
    <t>Strade sterrate</t>
  </si>
  <si>
    <t>Aree in terra battuta e cantieri</t>
  </si>
  <si>
    <t>Aree estrattive</t>
  </si>
  <si>
    <t>Cave in falda</t>
  </si>
  <si>
    <t xml:space="preserve">Campi fotovoltaici </t>
  </si>
  <si>
    <t>Altre aree impermeabili la cui rimozione ripristina le condizioni iniziali del suolo</t>
  </si>
  <si>
    <t>Non consumato</t>
  </si>
  <si>
    <t>Corpi idrici artificiali</t>
  </si>
  <si>
    <t>Rotonde e svincoli</t>
  </si>
  <si>
    <t>Serre non pavimentate</t>
  </si>
  <si>
    <t xml:space="preserve">ZUR </t>
  </si>
  <si>
    <t>Zone urbanistiche</t>
  </si>
  <si>
    <t>MUN</t>
  </si>
  <si>
    <t>Municipi</t>
  </si>
  <si>
    <t>I valori percentuali sono calcolati sul totale del suolo consumato entro i 150 m dai corsi d'acqua</t>
  </si>
  <si>
    <t>Anno di riferimento dei dati: 2017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</si>
</sst>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24"/>
  <sheetViews>
    <sheetView tabSelected="1" workbookViewId="0">
      <selection activeCell="D32" sqref="D32"/>
    </sheetView>
  </sheetViews>
  <sheetFormatPr defaultRowHeight="15"/>
  <sheetData>
    <row r="1" spans="1:2">
      <c r="A1" t="s">
        <v>123</v>
      </c>
    </row>
    <row r="2" spans="1:2">
      <c r="A2" t="s">
        <v>100</v>
      </c>
    </row>
    <row r="3" spans="1:2">
      <c r="A3">
        <v>111</v>
      </c>
      <c r="B3" t="s">
        <v>101</v>
      </c>
    </row>
    <row r="4" spans="1:2">
      <c r="A4">
        <v>112</v>
      </c>
      <c r="B4" t="s">
        <v>102</v>
      </c>
    </row>
    <row r="5" spans="1:2">
      <c r="A5">
        <v>113</v>
      </c>
      <c r="B5" t="s">
        <v>103</v>
      </c>
    </row>
    <row r="6" spans="1:2">
      <c r="A6">
        <v>114</v>
      </c>
      <c r="B6" t="s">
        <v>104</v>
      </c>
    </row>
    <row r="7" spans="1:2">
      <c r="A7">
        <v>115</v>
      </c>
      <c r="B7" t="s">
        <v>105</v>
      </c>
    </row>
    <row r="8" spans="1:2">
      <c r="A8">
        <v>116</v>
      </c>
      <c r="B8" t="s">
        <v>106</v>
      </c>
    </row>
    <row r="9" spans="1:2">
      <c r="A9">
        <v>117</v>
      </c>
      <c r="B9" t="s">
        <v>107</v>
      </c>
    </row>
    <row r="10" spans="1:2">
      <c r="A10">
        <v>118</v>
      </c>
      <c r="B10" t="s">
        <v>108</v>
      </c>
    </row>
    <row r="11" spans="1:2">
      <c r="A11">
        <v>121</v>
      </c>
      <c r="B11" t="s">
        <v>109</v>
      </c>
    </row>
    <row r="12" spans="1:2">
      <c r="A12">
        <v>122</v>
      </c>
      <c r="B12" t="s">
        <v>110</v>
      </c>
    </row>
    <row r="13" spans="1:2">
      <c r="A13">
        <v>123</v>
      </c>
      <c r="B13" t="s">
        <v>111</v>
      </c>
    </row>
    <row r="14" spans="1:2">
      <c r="A14">
        <v>124</v>
      </c>
      <c r="B14" t="s">
        <v>112</v>
      </c>
    </row>
    <row r="15" spans="1:2">
      <c r="A15">
        <v>125</v>
      </c>
      <c r="B15" t="s">
        <v>113</v>
      </c>
    </row>
    <row r="16" spans="1:2">
      <c r="A16">
        <v>126</v>
      </c>
      <c r="B16" t="s">
        <v>114</v>
      </c>
    </row>
    <row r="17" spans="1:2">
      <c r="A17">
        <v>2</v>
      </c>
      <c r="B17" t="s">
        <v>115</v>
      </c>
    </row>
    <row r="18" spans="1:2">
      <c r="A18">
        <v>201</v>
      </c>
      <c r="B18" t="s">
        <v>116</v>
      </c>
    </row>
    <row r="19" spans="1:2">
      <c r="A19">
        <v>202</v>
      </c>
      <c r="B19" t="s">
        <v>117</v>
      </c>
    </row>
    <row r="20" spans="1:2">
      <c r="A20">
        <v>203</v>
      </c>
      <c r="B20" t="s">
        <v>118</v>
      </c>
    </row>
    <row r="21" spans="1:2">
      <c r="A21" t="s">
        <v>119</v>
      </c>
      <c r="B21" t="s">
        <v>120</v>
      </c>
    </row>
    <row r="22" spans="1:2">
      <c r="A22" t="s">
        <v>121</v>
      </c>
      <c r="B22" t="s">
        <v>122</v>
      </c>
    </row>
    <row r="24" spans="1:2">
      <c r="A24" t="s">
        <v>124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S60"/>
  <sheetViews>
    <sheetView workbookViewId="0">
      <pane xSplit="1" topLeftCell="B1" activePane="topRight" state="frozen"/>
      <selection pane="topRight" activeCell="C9" sqref="C9"/>
    </sheetView>
  </sheetViews>
  <sheetFormatPr defaultRowHeight="15"/>
  <cols>
    <col min="2" max="2" width="28.140625" bestFit="1" customWidth="1"/>
    <col min="3" max="3" width="14.5703125" bestFit="1" customWidth="1"/>
    <col min="4" max="14" width="16.5703125" bestFit="1" customWidth="1"/>
    <col min="16" max="16" width="9.7109375" bestFit="1" customWidth="1"/>
  </cols>
  <sheetData>
    <row r="1" spans="1:19">
      <c r="A1" t="s">
        <v>93</v>
      </c>
      <c r="B1" t="s">
        <v>94</v>
      </c>
      <c r="C1">
        <v>2</v>
      </c>
      <c r="D1">
        <v>112</v>
      </c>
      <c r="E1">
        <v>111</v>
      </c>
      <c r="F1">
        <v>122</v>
      </c>
      <c r="G1">
        <v>121</v>
      </c>
      <c r="H1">
        <v>116</v>
      </c>
      <c r="I1">
        <v>201</v>
      </c>
      <c r="J1">
        <v>113</v>
      </c>
      <c r="K1">
        <v>202</v>
      </c>
      <c r="L1">
        <v>117</v>
      </c>
      <c r="M1">
        <v>123</v>
      </c>
      <c r="N1">
        <v>115</v>
      </c>
      <c r="O1" t="s">
        <v>95</v>
      </c>
      <c r="P1" t="s">
        <v>96</v>
      </c>
      <c r="Q1" t="s">
        <v>97</v>
      </c>
      <c r="R1" t="s">
        <v>98</v>
      </c>
      <c r="S1" t="s">
        <v>99</v>
      </c>
    </row>
    <row r="2" spans="1:19">
      <c r="A2">
        <v>1</v>
      </c>
      <c r="C2">
        <v>850500</v>
      </c>
      <c r="D2">
        <v>465400</v>
      </c>
      <c r="E2">
        <v>806800</v>
      </c>
      <c r="F2">
        <v>25700</v>
      </c>
      <c r="G2">
        <v>6700</v>
      </c>
      <c r="H2">
        <v>749500</v>
      </c>
      <c r="I2">
        <v>0</v>
      </c>
      <c r="J2">
        <v>300</v>
      </c>
      <c r="K2">
        <v>2400</v>
      </c>
      <c r="L2">
        <v>0</v>
      </c>
      <c r="M2">
        <v>0</v>
      </c>
      <c r="N2">
        <v>0</v>
      </c>
      <c r="O2">
        <f>SUM(D2,E2,F2,G2,H2,J2,L2,M2,N2)</f>
        <v>2054400</v>
      </c>
      <c r="P2">
        <f>SUM(C2:N2)</f>
        <v>2907300</v>
      </c>
      <c r="Q2">
        <f>O2/P2*100</f>
        <v>70.663502218553305</v>
      </c>
      <c r="R2">
        <f>SUM(D2,E2,H2,J2,L2,N2)</f>
        <v>2022000</v>
      </c>
      <c r="S2">
        <f>SUM(F2,G2,M2)</f>
        <v>32400</v>
      </c>
    </row>
    <row r="3" spans="1:19">
      <c r="A3" t="s">
        <v>49</v>
      </c>
      <c r="B3" t="s">
        <v>21</v>
      </c>
      <c r="C3">
        <v>6900</v>
      </c>
      <c r="D3">
        <v>8900</v>
      </c>
      <c r="E3">
        <v>19100</v>
      </c>
      <c r="F3">
        <v>0</v>
      </c>
      <c r="G3">
        <v>0</v>
      </c>
      <c r="H3">
        <v>20600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f t="shared" ref="O3:O22" si="0">SUM(D3,E3,F3,G3,H3,J3,L3,M3,N3)</f>
        <v>48600</v>
      </c>
      <c r="P3">
        <f t="shared" ref="P3:P22" si="1">SUM(C3:N3)</f>
        <v>55500</v>
      </c>
      <c r="Q3">
        <f t="shared" ref="Q3:Q22" si="2">O3/P3*100</f>
        <v>87.567567567567579</v>
      </c>
      <c r="R3">
        <f t="shared" ref="R3:R60" si="3">SUM(D3,E3,H3,J3,L3,N3)</f>
        <v>48600</v>
      </c>
      <c r="S3">
        <f t="shared" ref="S3:S60" si="4">SUM(F3,G3,M3)</f>
        <v>0</v>
      </c>
    </row>
    <row r="4" spans="1:19">
      <c r="A4" t="s">
        <v>48</v>
      </c>
      <c r="B4" t="s">
        <v>22</v>
      </c>
      <c r="C4">
        <v>186500</v>
      </c>
      <c r="D4">
        <v>61700</v>
      </c>
      <c r="E4">
        <v>60500</v>
      </c>
      <c r="F4">
        <v>3500</v>
      </c>
      <c r="G4">
        <v>0</v>
      </c>
      <c r="H4">
        <v>166800</v>
      </c>
      <c r="I4">
        <v>0</v>
      </c>
      <c r="J4">
        <v>0</v>
      </c>
      <c r="K4">
        <v>700</v>
      </c>
      <c r="L4">
        <v>0</v>
      </c>
      <c r="M4">
        <v>0</v>
      </c>
      <c r="N4">
        <v>0</v>
      </c>
      <c r="O4">
        <f t="shared" si="0"/>
        <v>292500</v>
      </c>
      <c r="P4">
        <f t="shared" si="1"/>
        <v>479700</v>
      </c>
      <c r="Q4">
        <f t="shared" si="2"/>
        <v>60.975609756097562</v>
      </c>
      <c r="R4">
        <f t="shared" si="3"/>
        <v>289000</v>
      </c>
      <c r="S4">
        <f t="shared" si="4"/>
        <v>3500</v>
      </c>
    </row>
    <row r="5" spans="1:19">
      <c r="A5" t="s">
        <v>47</v>
      </c>
      <c r="B5" t="s">
        <v>24</v>
      </c>
      <c r="C5">
        <v>312700</v>
      </c>
      <c r="D5">
        <v>215200</v>
      </c>
      <c r="E5">
        <v>403600</v>
      </c>
      <c r="F5">
        <v>13200</v>
      </c>
      <c r="G5">
        <v>0</v>
      </c>
      <c r="H5">
        <v>280600</v>
      </c>
      <c r="I5">
        <v>0</v>
      </c>
      <c r="J5">
        <v>300</v>
      </c>
      <c r="K5">
        <v>1200</v>
      </c>
      <c r="L5">
        <v>0</v>
      </c>
      <c r="M5">
        <v>0</v>
      </c>
      <c r="N5">
        <v>0</v>
      </c>
      <c r="O5">
        <f t="shared" si="0"/>
        <v>912900</v>
      </c>
      <c r="P5">
        <f t="shared" si="1"/>
        <v>1226800</v>
      </c>
      <c r="Q5">
        <f t="shared" si="2"/>
        <v>74.413107270948814</v>
      </c>
      <c r="R5">
        <f t="shared" si="3"/>
        <v>899700</v>
      </c>
      <c r="S5">
        <f t="shared" si="4"/>
        <v>13200</v>
      </c>
    </row>
    <row r="6" spans="1:19">
      <c r="A6" t="s">
        <v>51</v>
      </c>
      <c r="B6" t="s">
        <v>25</v>
      </c>
      <c r="C6">
        <v>83200</v>
      </c>
      <c r="D6">
        <v>49400</v>
      </c>
      <c r="E6">
        <v>114300</v>
      </c>
      <c r="F6">
        <v>0</v>
      </c>
      <c r="G6">
        <v>0</v>
      </c>
      <c r="H6">
        <v>69500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f t="shared" si="0"/>
        <v>233200</v>
      </c>
      <c r="P6">
        <f t="shared" si="1"/>
        <v>316400</v>
      </c>
      <c r="Q6">
        <f t="shared" si="2"/>
        <v>73.70417193426043</v>
      </c>
      <c r="R6">
        <f t="shared" si="3"/>
        <v>233200</v>
      </c>
      <c r="S6">
        <f t="shared" si="4"/>
        <v>0</v>
      </c>
    </row>
    <row r="7" spans="1:19">
      <c r="A7" t="s">
        <v>46</v>
      </c>
      <c r="B7" t="s">
        <v>26</v>
      </c>
      <c r="C7">
        <v>139000</v>
      </c>
      <c r="D7">
        <v>63600</v>
      </c>
      <c r="E7">
        <v>115300</v>
      </c>
      <c r="F7">
        <v>3100</v>
      </c>
      <c r="G7">
        <v>2400</v>
      </c>
      <c r="H7">
        <v>103400</v>
      </c>
      <c r="I7">
        <v>0</v>
      </c>
      <c r="J7">
        <v>0</v>
      </c>
      <c r="K7">
        <v>500</v>
      </c>
      <c r="L7">
        <v>0</v>
      </c>
      <c r="M7">
        <v>0</v>
      </c>
      <c r="N7">
        <v>0</v>
      </c>
      <c r="O7">
        <f t="shared" si="0"/>
        <v>287800</v>
      </c>
      <c r="P7">
        <f t="shared" si="1"/>
        <v>427300</v>
      </c>
      <c r="Q7">
        <f t="shared" si="2"/>
        <v>67.353147671425234</v>
      </c>
      <c r="R7">
        <f t="shared" si="3"/>
        <v>282300</v>
      </c>
      <c r="S7">
        <f t="shared" si="4"/>
        <v>5500</v>
      </c>
    </row>
    <row r="8" spans="1:19">
      <c r="A8" t="s">
        <v>50</v>
      </c>
      <c r="B8" t="s">
        <v>27</v>
      </c>
      <c r="C8">
        <v>81300</v>
      </c>
      <c r="D8">
        <v>36900</v>
      </c>
      <c r="E8">
        <v>73300</v>
      </c>
      <c r="F8">
        <v>0</v>
      </c>
      <c r="G8">
        <v>4300</v>
      </c>
      <c r="H8">
        <v>78300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f t="shared" si="0"/>
        <v>192800</v>
      </c>
      <c r="P8">
        <f t="shared" si="1"/>
        <v>274100</v>
      </c>
      <c r="Q8">
        <f t="shared" si="2"/>
        <v>70.339292229113454</v>
      </c>
      <c r="R8">
        <f t="shared" si="3"/>
        <v>188500</v>
      </c>
      <c r="S8">
        <f t="shared" si="4"/>
        <v>4300</v>
      </c>
    </row>
    <row r="9" spans="1:19">
      <c r="A9" t="s">
        <v>52</v>
      </c>
      <c r="B9" t="s">
        <v>28</v>
      </c>
      <c r="C9">
        <v>40900</v>
      </c>
      <c r="D9">
        <v>29700</v>
      </c>
      <c r="E9">
        <v>20700</v>
      </c>
      <c r="F9">
        <v>5900</v>
      </c>
      <c r="G9">
        <v>0</v>
      </c>
      <c r="H9">
        <v>30300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f t="shared" si="0"/>
        <v>86600</v>
      </c>
      <c r="P9">
        <f t="shared" si="1"/>
        <v>127500</v>
      </c>
      <c r="Q9">
        <f t="shared" si="2"/>
        <v>67.921568627450981</v>
      </c>
      <c r="R9">
        <f t="shared" si="3"/>
        <v>80700</v>
      </c>
      <c r="S9">
        <f t="shared" si="4"/>
        <v>5900</v>
      </c>
    </row>
    <row r="10" spans="1:19">
      <c r="A10">
        <v>2</v>
      </c>
      <c r="C10">
        <v>1412700</v>
      </c>
      <c r="D10">
        <v>243000</v>
      </c>
      <c r="E10">
        <v>181300</v>
      </c>
      <c r="F10">
        <v>54800</v>
      </c>
      <c r="G10">
        <v>6900</v>
      </c>
      <c r="H10">
        <v>574300</v>
      </c>
      <c r="I10">
        <v>9300</v>
      </c>
      <c r="J10">
        <v>9800</v>
      </c>
      <c r="K10">
        <v>1000</v>
      </c>
      <c r="L10">
        <v>0</v>
      </c>
      <c r="M10">
        <v>0</v>
      </c>
      <c r="N10">
        <v>0</v>
      </c>
      <c r="O10">
        <f t="shared" si="0"/>
        <v>1070100</v>
      </c>
      <c r="P10">
        <f t="shared" si="1"/>
        <v>2493100</v>
      </c>
      <c r="Q10">
        <f t="shared" si="2"/>
        <v>42.922466006177054</v>
      </c>
      <c r="R10">
        <f t="shared" si="3"/>
        <v>1008400</v>
      </c>
      <c r="S10">
        <f t="shared" si="4"/>
        <v>61700</v>
      </c>
    </row>
    <row r="11" spans="1:19">
      <c r="A11" t="s">
        <v>57</v>
      </c>
      <c r="B11" t="s">
        <v>35</v>
      </c>
      <c r="C11">
        <v>318500</v>
      </c>
      <c r="D11">
        <v>54800</v>
      </c>
      <c r="E11">
        <v>32900</v>
      </c>
      <c r="F11">
        <v>5300</v>
      </c>
      <c r="G11">
        <v>3600</v>
      </c>
      <c r="H11">
        <v>134800</v>
      </c>
      <c r="I11">
        <v>9300</v>
      </c>
      <c r="J11">
        <v>0</v>
      </c>
      <c r="K11">
        <v>0</v>
      </c>
      <c r="L11">
        <v>0</v>
      </c>
      <c r="M11">
        <v>0</v>
      </c>
      <c r="N11">
        <v>0</v>
      </c>
      <c r="O11">
        <f t="shared" si="0"/>
        <v>231400</v>
      </c>
      <c r="P11">
        <f t="shared" si="1"/>
        <v>559200</v>
      </c>
      <c r="Q11">
        <f t="shared" si="2"/>
        <v>41.380543633762521</v>
      </c>
      <c r="R11">
        <f t="shared" si="3"/>
        <v>222500</v>
      </c>
      <c r="S11">
        <f t="shared" si="4"/>
        <v>8900</v>
      </c>
    </row>
    <row r="12" spans="1:19">
      <c r="A12" t="s">
        <v>54</v>
      </c>
      <c r="B12" t="s">
        <v>36</v>
      </c>
      <c r="C12">
        <v>160200</v>
      </c>
      <c r="D12">
        <v>18100</v>
      </c>
      <c r="E12">
        <v>13800</v>
      </c>
      <c r="F12">
        <v>1900</v>
      </c>
      <c r="G12">
        <v>0</v>
      </c>
      <c r="H12">
        <v>38000</v>
      </c>
      <c r="I12">
        <v>0</v>
      </c>
      <c r="J12">
        <v>6800</v>
      </c>
      <c r="K12">
        <v>0</v>
      </c>
      <c r="L12">
        <v>0</v>
      </c>
      <c r="M12">
        <v>0</v>
      </c>
      <c r="N12">
        <v>0</v>
      </c>
      <c r="O12">
        <f t="shared" si="0"/>
        <v>78600</v>
      </c>
      <c r="P12">
        <f t="shared" si="1"/>
        <v>238800</v>
      </c>
      <c r="Q12">
        <f t="shared" si="2"/>
        <v>32.914572864321606</v>
      </c>
      <c r="R12">
        <f t="shared" si="3"/>
        <v>76700</v>
      </c>
      <c r="S12">
        <f t="shared" si="4"/>
        <v>1900</v>
      </c>
    </row>
    <row r="13" spans="1:19">
      <c r="A13" t="s">
        <v>53</v>
      </c>
      <c r="B13" t="s">
        <v>37</v>
      </c>
      <c r="C13">
        <v>280500</v>
      </c>
      <c r="D13">
        <v>118000</v>
      </c>
      <c r="E13">
        <v>71600</v>
      </c>
      <c r="F13">
        <v>3000</v>
      </c>
      <c r="G13">
        <v>0</v>
      </c>
      <c r="H13">
        <v>208800</v>
      </c>
      <c r="I13">
        <v>0</v>
      </c>
      <c r="J13">
        <v>0</v>
      </c>
      <c r="K13">
        <v>1000</v>
      </c>
      <c r="L13">
        <v>0</v>
      </c>
      <c r="M13">
        <v>0</v>
      </c>
      <c r="N13">
        <v>0</v>
      </c>
      <c r="O13">
        <f t="shared" si="0"/>
        <v>401400</v>
      </c>
      <c r="P13">
        <f t="shared" si="1"/>
        <v>682900</v>
      </c>
      <c r="Q13">
        <f t="shared" si="2"/>
        <v>58.77873773612535</v>
      </c>
      <c r="R13">
        <f t="shared" si="3"/>
        <v>398400</v>
      </c>
      <c r="S13">
        <f t="shared" si="4"/>
        <v>3000</v>
      </c>
    </row>
    <row r="14" spans="1:19">
      <c r="A14" t="s">
        <v>56</v>
      </c>
      <c r="B14" t="s">
        <v>38</v>
      </c>
      <c r="C14">
        <v>5900</v>
      </c>
      <c r="D14">
        <v>12600</v>
      </c>
      <c r="E14">
        <v>20800</v>
      </c>
      <c r="F14">
        <v>0</v>
      </c>
      <c r="G14">
        <v>0</v>
      </c>
      <c r="H14">
        <v>25400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f t="shared" si="0"/>
        <v>58800</v>
      </c>
      <c r="P14">
        <f t="shared" si="1"/>
        <v>64700</v>
      </c>
      <c r="Q14">
        <f t="shared" si="2"/>
        <v>90.880989180834632</v>
      </c>
      <c r="R14">
        <f t="shared" si="3"/>
        <v>58800</v>
      </c>
      <c r="S14">
        <f t="shared" si="4"/>
        <v>0</v>
      </c>
    </row>
    <row r="15" spans="1:19">
      <c r="A15" t="s">
        <v>55</v>
      </c>
      <c r="B15" t="s">
        <v>39</v>
      </c>
      <c r="C15">
        <v>647600</v>
      </c>
      <c r="D15">
        <v>39500</v>
      </c>
      <c r="E15">
        <v>42200</v>
      </c>
      <c r="F15">
        <v>44600</v>
      </c>
      <c r="G15">
        <v>3300</v>
      </c>
      <c r="H15">
        <v>167300</v>
      </c>
      <c r="I15">
        <v>0</v>
      </c>
      <c r="J15">
        <v>3000</v>
      </c>
      <c r="K15">
        <v>0</v>
      </c>
      <c r="L15">
        <v>0</v>
      </c>
      <c r="M15">
        <v>0</v>
      </c>
      <c r="N15">
        <v>0</v>
      </c>
      <c r="O15">
        <f t="shared" si="0"/>
        <v>299900</v>
      </c>
      <c r="P15">
        <f t="shared" si="1"/>
        <v>947500</v>
      </c>
      <c r="Q15">
        <f t="shared" si="2"/>
        <v>31.651715039577837</v>
      </c>
      <c r="R15">
        <f t="shared" si="3"/>
        <v>252000</v>
      </c>
      <c r="S15">
        <f t="shared" si="4"/>
        <v>47900</v>
      </c>
    </row>
    <row r="16" spans="1:19">
      <c r="A16">
        <v>3</v>
      </c>
      <c r="C16">
        <v>3864000</v>
      </c>
      <c r="D16">
        <v>119000</v>
      </c>
      <c r="E16">
        <v>104900</v>
      </c>
      <c r="F16">
        <v>122900</v>
      </c>
      <c r="G16">
        <v>10500</v>
      </c>
      <c r="H16">
        <v>198900</v>
      </c>
      <c r="I16">
        <v>202400</v>
      </c>
      <c r="J16">
        <v>26100</v>
      </c>
      <c r="K16">
        <v>1000</v>
      </c>
      <c r="L16">
        <v>3000</v>
      </c>
      <c r="M16">
        <v>0</v>
      </c>
      <c r="N16">
        <v>0</v>
      </c>
      <c r="O16">
        <f t="shared" si="0"/>
        <v>585300</v>
      </c>
      <c r="P16">
        <f t="shared" si="1"/>
        <v>4652700</v>
      </c>
      <c r="Q16">
        <f t="shared" si="2"/>
        <v>12.579792378618867</v>
      </c>
      <c r="R16">
        <f t="shared" si="3"/>
        <v>451900</v>
      </c>
      <c r="S16">
        <f t="shared" si="4"/>
        <v>133400</v>
      </c>
    </row>
    <row r="17" spans="1:19">
      <c r="A17" t="s">
        <v>58</v>
      </c>
      <c r="B17" t="s">
        <v>40</v>
      </c>
      <c r="C17">
        <v>1258400</v>
      </c>
      <c r="D17">
        <v>67600</v>
      </c>
      <c r="E17">
        <v>40900</v>
      </c>
      <c r="F17">
        <v>26300</v>
      </c>
      <c r="G17">
        <v>4500</v>
      </c>
      <c r="H17">
        <v>89700</v>
      </c>
      <c r="I17">
        <v>0</v>
      </c>
      <c r="J17">
        <v>15300</v>
      </c>
      <c r="K17">
        <v>1000</v>
      </c>
      <c r="L17">
        <v>3000</v>
      </c>
      <c r="M17">
        <v>0</v>
      </c>
      <c r="N17">
        <v>0</v>
      </c>
      <c r="O17">
        <f t="shared" si="0"/>
        <v>247300</v>
      </c>
      <c r="P17">
        <f t="shared" si="1"/>
        <v>1506700</v>
      </c>
      <c r="Q17">
        <f t="shared" si="2"/>
        <v>16.413353686865335</v>
      </c>
      <c r="R17">
        <f t="shared" si="3"/>
        <v>216500</v>
      </c>
      <c r="S17">
        <f t="shared" si="4"/>
        <v>30800</v>
      </c>
    </row>
    <row r="18" spans="1:19">
      <c r="A18" t="s">
        <v>59</v>
      </c>
      <c r="B18" t="s">
        <v>41</v>
      </c>
      <c r="C18">
        <v>344100</v>
      </c>
      <c r="D18">
        <v>18500</v>
      </c>
      <c r="E18">
        <v>28200</v>
      </c>
      <c r="F18">
        <v>11700</v>
      </c>
      <c r="G18">
        <v>0</v>
      </c>
      <c r="H18">
        <v>80800</v>
      </c>
      <c r="I18">
        <v>0</v>
      </c>
      <c r="J18">
        <v>6000</v>
      </c>
      <c r="K18">
        <v>0</v>
      </c>
      <c r="L18">
        <v>0</v>
      </c>
      <c r="M18">
        <v>0</v>
      </c>
      <c r="N18">
        <v>0</v>
      </c>
      <c r="O18">
        <f t="shared" si="0"/>
        <v>145200</v>
      </c>
      <c r="P18">
        <f t="shared" si="1"/>
        <v>489300</v>
      </c>
      <c r="Q18">
        <f t="shared" si="2"/>
        <v>29.675045984058862</v>
      </c>
      <c r="R18">
        <f t="shared" si="3"/>
        <v>133500</v>
      </c>
      <c r="S18">
        <f t="shared" si="4"/>
        <v>11700</v>
      </c>
    </row>
    <row r="19" spans="1:19">
      <c r="A19" t="s">
        <v>60</v>
      </c>
      <c r="B19" t="s">
        <v>42</v>
      </c>
      <c r="C19">
        <v>2261500</v>
      </c>
      <c r="D19">
        <v>32900</v>
      </c>
      <c r="E19">
        <v>35800</v>
      </c>
      <c r="F19">
        <v>84900</v>
      </c>
      <c r="G19">
        <v>6000</v>
      </c>
      <c r="H19">
        <v>28400</v>
      </c>
      <c r="I19">
        <v>202400</v>
      </c>
      <c r="J19">
        <v>4800</v>
      </c>
      <c r="K19">
        <v>0</v>
      </c>
      <c r="L19">
        <v>0</v>
      </c>
      <c r="M19">
        <v>0</v>
      </c>
      <c r="N19">
        <v>0</v>
      </c>
      <c r="O19">
        <f t="shared" si="0"/>
        <v>192800</v>
      </c>
      <c r="P19">
        <f t="shared" si="1"/>
        <v>2656700</v>
      </c>
      <c r="Q19">
        <f t="shared" si="2"/>
        <v>7.2571234990778031</v>
      </c>
      <c r="R19">
        <f t="shared" si="3"/>
        <v>101900</v>
      </c>
      <c r="S19">
        <f t="shared" si="4"/>
        <v>90900</v>
      </c>
    </row>
    <row r="20" spans="1:19">
      <c r="A20">
        <v>4</v>
      </c>
      <c r="C20">
        <v>230200</v>
      </c>
      <c r="D20">
        <v>63100</v>
      </c>
      <c r="E20">
        <v>28000</v>
      </c>
      <c r="F20">
        <v>8400</v>
      </c>
      <c r="G20">
        <v>1900</v>
      </c>
      <c r="H20">
        <v>61600</v>
      </c>
      <c r="I20">
        <v>45800</v>
      </c>
      <c r="J20">
        <v>0</v>
      </c>
      <c r="K20">
        <v>0</v>
      </c>
      <c r="L20">
        <v>0</v>
      </c>
      <c r="M20">
        <v>0</v>
      </c>
      <c r="N20">
        <v>0</v>
      </c>
      <c r="O20">
        <f t="shared" si="0"/>
        <v>163000</v>
      </c>
      <c r="P20">
        <f t="shared" si="1"/>
        <v>439000</v>
      </c>
      <c r="Q20">
        <f t="shared" si="2"/>
        <v>37.129840546697039</v>
      </c>
      <c r="R20">
        <f t="shared" si="3"/>
        <v>152700</v>
      </c>
      <c r="S20">
        <f t="shared" si="4"/>
        <v>10300</v>
      </c>
    </row>
    <row r="21" spans="1:19">
      <c r="A21" t="s">
        <v>61</v>
      </c>
      <c r="B21" t="s">
        <v>43</v>
      </c>
      <c r="C21">
        <v>230200</v>
      </c>
      <c r="D21">
        <v>63100</v>
      </c>
      <c r="E21">
        <v>28000</v>
      </c>
      <c r="F21">
        <v>8400</v>
      </c>
      <c r="G21">
        <v>1900</v>
      </c>
      <c r="H21">
        <v>61600</v>
      </c>
      <c r="I21">
        <v>45800</v>
      </c>
      <c r="J21">
        <v>0</v>
      </c>
      <c r="K21">
        <v>0</v>
      </c>
      <c r="L21">
        <v>0</v>
      </c>
      <c r="M21">
        <v>0</v>
      </c>
      <c r="N21">
        <v>0</v>
      </c>
      <c r="O21">
        <f t="shared" si="0"/>
        <v>163000</v>
      </c>
      <c r="P21">
        <f t="shared" si="1"/>
        <v>439000</v>
      </c>
      <c r="Q21">
        <f t="shared" si="2"/>
        <v>37.129840546697039</v>
      </c>
      <c r="R21">
        <f t="shared" si="3"/>
        <v>152700</v>
      </c>
      <c r="S21">
        <f t="shared" si="4"/>
        <v>10300</v>
      </c>
    </row>
    <row r="22" spans="1:19">
      <c r="A22">
        <v>6</v>
      </c>
      <c r="C22">
        <v>187000</v>
      </c>
      <c r="D22">
        <v>8300</v>
      </c>
      <c r="E22">
        <v>1000</v>
      </c>
      <c r="F22">
        <v>10400</v>
      </c>
      <c r="G22">
        <v>600</v>
      </c>
      <c r="H22">
        <v>12900</v>
      </c>
      <c r="I22">
        <v>7800</v>
      </c>
      <c r="J22">
        <v>3900</v>
      </c>
      <c r="K22">
        <v>0</v>
      </c>
      <c r="L22">
        <v>0</v>
      </c>
      <c r="M22">
        <v>0</v>
      </c>
      <c r="N22">
        <v>0</v>
      </c>
      <c r="O22">
        <f t="shared" si="0"/>
        <v>37100</v>
      </c>
      <c r="P22">
        <f t="shared" si="1"/>
        <v>231900</v>
      </c>
      <c r="Q22">
        <f t="shared" si="2"/>
        <v>15.998275118585598</v>
      </c>
      <c r="R22">
        <f t="shared" si="3"/>
        <v>26100</v>
      </c>
      <c r="S22">
        <f t="shared" si="4"/>
        <v>11000</v>
      </c>
    </row>
    <row r="23" spans="1:19">
      <c r="A23" t="s">
        <v>62</v>
      </c>
      <c r="B23" t="s">
        <v>44</v>
      </c>
      <c r="C23">
        <v>86800</v>
      </c>
      <c r="D23">
        <v>0</v>
      </c>
      <c r="E23">
        <v>0</v>
      </c>
      <c r="F23">
        <v>10400</v>
      </c>
      <c r="G23">
        <v>600</v>
      </c>
      <c r="H23">
        <v>6700</v>
      </c>
      <c r="I23">
        <v>0</v>
      </c>
      <c r="J23">
        <v>3900</v>
      </c>
      <c r="K23">
        <v>0</v>
      </c>
      <c r="L23">
        <v>0</v>
      </c>
      <c r="M23">
        <v>0</v>
      </c>
      <c r="N23">
        <v>0</v>
      </c>
      <c r="O23">
        <f t="shared" ref="O23:O45" si="5">SUM(D23,E23,F23,G23,H23,J23,L23,M23,N23)</f>
        <v>21600</v>
      </c>
      <c r="P23">
        <f t="shared" ref="P23:P45" si="6">SUM(C23:N23)</f>
        <v>108400</v>
      </c>
      <c r="Q23">
        <f t="shared" ref="Q23:Q45" si="7">O23/P23*100</f>
        <v>19.926199261992618</v>
      </c>
      <c r="R23">
        <f t="shared" si="3"/>
        <v>10600</v>
      </c>
      <c r="S23">
        <f t="shared" si="4"/>
        <v>11000</v>
      </c>
    </row>
    <row r="24" spans="1:19">
      <c r="A24" t="s">
        <v>63</v>
      </c>
      <c r="B24" t="s">
        <v>45</v>
      </c>
      <c r="C24">
        <v>100200</v>
      </c>
      <c r="D24">
        <v>8300</v>
      </c>
      <c r="E24">
        <v>1000</v>
      </c>
      <c r="F24">
        <v>0</v>
      </c>
      <c r="G24">
        <v>0</v>
      </c>
      <c r="H24">
        <v>6200</v>
      </c>
      <c r="I24">
        <v>7800</v>
      </c>
      <c r="J24">
        <v>0</v>
      </c>
      <c r="K24">
        <v>0</v>
      </c>
      <c r="L24">
        <v>0</v>
      </c>
      <c r="M24">
        <v>0</v>
      </c>
      <c r="N24">
        <v>0</v>
      </c>
      <c r="O24">
        <f t="shared" si="5"/>
        <v>15500</v>
      </c>
      <c r="P24">
        <f t="shared" si="6"/>
        <v>123500</v>
      </c>
      <c r="Q24">
        <f t="shared" si="7"/>
        <v>12.550607287449392</v>
      </c>
      <c r="R24">
        <f t="shared" si="3"/>
        <v>15500</v>
      </c>
      <c r="S24">
        <f t="shared" si="4"/>
        <v>0</v>
      </c>
    </row>
    <row r="25" spans="1:19">
      <c r="A25">
        <v>8</v>
      </c>
      <c r="C25">
        <v>1054100</v>
      </c>
      <c r="D25">
        <v>184500</v>
      </c>
      <c r="E25">
        <v>243900</v>
      </c>
      <c r="F25">
        <v>56400</v>
      </c>
      <c r="G25">
        <v>9900</v>
      </c>
      <c r="H25">
        <v>366300</v>
      </c>
      <c r="I25">
        <v>14400</v>
      </c>
      <c r="J25">
        <v>20300</v>
      </c>
      <c r="K25">
        <v>200</v>
      </c>
      <c r="L25">
        <v>0</v>
      </c>
      <c r="M25">
        <v>0</v>
      </c>
      <c r="N25">
        <v>0</v>
      </c>
      <c r="O25">
        <f t="shared" si="5"/>
        <v>881300</v>
      </c>
      <c r="P25">
        <f t="shared" si="6"/>
        <v>1950000</v>
      </c>
      <c r="Q25">
        <f t="shared" si="7"/>
        <v>45.194871794871794</v>
      </c>
      <c r="R25">
        <f t="shared" si="3"/>
        <v>815000</v>
      </c>
      <c r="S25">
        <f t="shared" si="4"/>
        <v>66300</v>
      </c>
    </row>
    <row r="26" spans="1:19">
      <c r="A26" t="s">
        <v>65</v>
      </c>
      <c r="B26" t="s">
        <v>0</v>
      </c>
      <c r="C26">
        <v>191000</v>
      </c>
      <c r="D26">
        <v>50900</v>
      </c>
      <c r="E26">
        <v>108900</v>
      </c>
      <c r="F26">
        <v>15700</v>
      </c>
      <c r="G26">
        <v>400</v>
      </c>
      <c r="H26">
        <v>149100</v>
      </c>
      <c r="I26">
        <v>0</v>
      </c>
      <c r="J26">
        <v>11500</v>
      </c>
      <c r="K26">
        <v>200</v>
      </c>
      <c r="L26">
        <v>0</v>
      </c>
      <c r="M26">
        <v>0</v>
      </c>
      <c r="N26">
        <v>0</v>
      </c>
      <c r="O26">
        <f t="shared" si="5"/>
        <v>336500</v>
      </c>
      <c r="P26">
        <f t="shared" si="6"/>
        <v>527700</v>
      </c>
      <c r="Q26">
        <f t="shared" si="7"/>
        <v>63.767292021982193</v>
      </c>
      <c r="R26">
        <f t="shared" si="3"/>
        <v>320400</v>
      </c>
      <c r="S26">
        <f t="shared" si="4"/>
        <v>16100</v>
      </c>
    </row>
    <row r="27" spans="1:19">
      <c r="A27" t="s">
        <v>68</v>
      </c>
      <c r="B27" t="s">
        <v>1</v>
      </c>
      <c r="C27">
        <v>484500</v>
      </c>
      <c r="D27">
        <v>58400</v>
      </c>
      <c r="E27">
        <v>51900</v>
      </c>
      <c r="F27">
        <v>14700</v>
      </c>
      <c r="G27">
        <v>5800</v>
      </c>
      <c r="H27">
        <v>81300</v>
      </c>
      <c r="I27">
        <v>0</v>
      </c>
      <c r="J27">
        <v>4500</v>
      </c>
      <c r="K27">
        <v>0</v>
      </c>
      <c r="L27">
        <v>0</v>
      </c>
      <c r="M27">
        <v>0</v>
      </c>
      <c r="N27">
        <v>0</v>
      </c>
      <c r="O27">
        <f t="shared" si="5"/>
        <v>216600</v>
      </c>
      <c r="P27">
        <f t="shared" si="6"/>
        <v>701100</v>
      </c>
      <c r="Q27">
        <f t="shared" si="7"/>
        <v>30.894308943089431</v>
      </c>
      <c r="R27">
        <f t="shared" si="3"/>
        <v>196100</v>
      </c>
      <c r="S27">
        <f t="shared" si="4"/>
        <v>20500</v>
      </c>
    </row>
    <row r="28" spans="1:19">
      <c r="A28" t="s">
        <v>64</v>
      </c>
      <c r="B28" t="s">
        <v>2</v>
      </c>
      <c r="C28">
        <v>339900</v>
      </c>
      <c r="D28">
        <v>54000</v>
      </c>
      <c r="E28">
        <v>72500</v>
      </c>
      <c r="F28">
        <v>22700</v>
      </c>
      <c r="G28">
        <v>3700</v>
      </c>
      <c r="H28">
        <v>109400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f t="shared" si="5"/>
        <v>262300</v>
      </c>
      <c r="P28">
        <f t="shared" si="6"/>
        <v>602200</v>
      </c>
      <c r="Q28">
        <f t="shared" si="7"/>
        <v>43.556957821321816</v>
      </c>
      <c r="R28">
        <f t="shared" si="3"/>
        <v>235900</v>
      </c>
      <c r="S28">
        <f t="shared" si="4"/>
        <v>26400</v>
      </c>
    </row>
    <row r="29" spans="1:19">
      <c r="A29" t="s">
        <v>66</v>
      </c>
      <c r="B29" t="s">
        <v>3</v>
      </c>
      <c r="C29">
        <v>22900</v>
      </c>
      <c r="D29">
        <v>9000</v>
      </c>
      <c r="E29">
        <v>3800</v>
      </c>
      <c r="F29">
        <v>3300</v>
      </c>
      <c r="G29">
        <v>0</v>
      </c>
      <c r="H29">
        <v>6400</v>
      </c>
      <c r="I29">
        <v>0</v>
      </c>
      <c r="J29">
        <v>4300</v>
      </c>
      <c r="K29">
        <v>0</v>
      </c>
      <c r="L29">
        <v>0</v>
      </c>
      <c r="M29">
        <v>0</v>
      </c>
      <c r="N29">
        <v>0</v>
      </c>
      <c r="O29">
        <f t="shared" si="5"/>
        <v>26800</v>
      </c>
      <c r="P29">
        <f t="shared" si="6"/>
        <v>49700</v>
      </c>
      <c r="Q29">
        <f t="shared" si="7"/>
        <v>53.923541247484906</v>
      </c>
      <c r="R29">
        <f t="shared" si="3"/>
        <v>23500</v>
      </c>
      <c r="S29">
        <f t="shared" si="4"/>
        <v>3300</v>
      </c>
    </row>
    <row r="30" spans="1:19">
      <c r="A30" t="s">
        <v>67</v>
      </c>
      <c r="B30" t="s">
        <v>4</v>
      </c>
      <c r="C30">
        <v>15800</v>
      </c>
      <c r="D30">
        <v>12200</v>
      </c>
      <c r="E30">
        <v>6800</v>
      </c>
      <c r="F30">
        <v>0</v>
      </c>
      <c r="G30">
        <v>0</v>
      </c>
      <c r="H30">
        <v>20100</v>
      </c>
      <c r="I30">
        <v>14400</v>
      </c>
      <c r="J30">
        <v>0</v>
      </c>
      <c r="K30">
        <v>0</v>
      </c>
      <c r="L30">
        <v>0</v>
      </c>
      <c r="M30">
        <v>0</v>
      </c>
      <c r="N30">
        <v>0</v>
      </c>
      <c r="O30">
        <f t="shared" si="5"/>
        <v>39100</v>
      </c>
      <c r="P30">
        <f t="shared" si="6"/>
        <v>69300</v>
      </c>
      <c r="Q30">
        <f t="shared" si="7"/>
        <v>56.421356421356414</v>
      </c>
      <c r="R30">
        <f t="shared" si="3"/>
        <v>39100</v>
      </c>
      <c r="S30">
        <f t="shared" si="4"/>
        <v>0</v>
      </c>
    </row>
    <row r="31" spans="1:19">
      <c r="A31">
        <v>9</v>
      </c>
      <c r="C31">
        <v>3989200</v>
      </c>
      <c r="D31">
        <v>207400</v>
      </c>
      <c r="E31">
        <v>145700</v>
      </c>
      <c r="F31">
        <v>35900</v>
      </c>
      <c r="G31">
        <v>12300</v>
      </c>
      <c r="H31">
        <v>346900</v>
      </c>
      <c r="I31">
        <v>61200</v>
      </c>
      <c r="J31">
        <v>58900</v>
      </c>
      <c r="K31">
        <v>800</v>
      </c>
      <c r="L31">
        <v>0</v>
      </c>
      <c r="M31">
        <v>0</v>
      </c>
      <c r="N31">
        <v>0</v>
      </c>
      <c r="O31">
        <f t="shared" si="5"/>
        <v>807100</v>
      </c>
      <c r="P31">
        <f t="shared" si="6"/>
        <v>4858300</v>
      </c>
      <c r="Q31">
        <f t="shared" si="7"/>
        <v>16.612806948932754</v>
      </c>
      <c r="R31">
        <f t="shared" si="3"/>
        <v>758900</v>
      </c>
      <c r="S31">
        <f t="shared" si="4"/>
        <v>48200</v>
      </c>
    </row>
    <row r="32" spans="1:19">
      <c r="A32" t="s">
        <v>69</v>
      </c>
      <c r="B32" t="s">
        <v>5</v>
      </c>
      <c r="C32">
        <v>948900</v>
      </c>
      <c r="D32">
        <v>102200</v>
      </c>
      <c r="E32">
        <v>98900</v>
      </c>
      <c r="F32">
        <v>24400</v>
      </c>
      <c r="G32">
        <v>6300</v>
      </c>
      <c r="H32">
        <v>236200</v>
      </c>
      <c r="I32">
        <v>61200</v>
      </c>
      <c r="J32">
        <v>41500</v>
      </c>
      <c r="K32">
        <v>300</v>
      </c>
      <c r="L32">
        <v>0</v>
      </c>
      <c r="M32">
        <v>0</v>
      </c>
      <c r="N32">
        <v>0</v>
      </c>
      <c r="O32">
        <f t="shared" si="5"/>
        <v>509500</v>
      </c>
      <c r="P32">
        <f t="shared" si="6"/>
        <v>1519900</v>
      </c>
      <c r="Q32">
        <f t="shared" si="7"/>
        <v>33.521942233041649</v>
      </c>
      <c r="R32">
        <f t="shared" si="3"/>
        <v>478800</v>
      </c>
      <c r="S32">
        <f t="shared" si="4"/>
        <v>30700</v>
      </c>
    </row>
    <row r="33" spans="1:19">
      <c r="A33" t="s">
        <v>74</v>
      </c>
      <c r="B33" t="s">
        <v>6</v>
      </c>
      <c r="C33">
        <v>10300</v>
      </c>
      <c r="D33">
        <v>4000</v>
      </c>
      <c r="E33">
        <v>1700</v>
      </c>
      <c r="F33">
        <v>0</v>
      </c>
      <c r="G33">
        <v>0</v>
      </c>
      <c r="H33">
        <v>5500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f t="shared" si="5"/>
        <v>11200</v>
      </c>
      <c r="P33">
        <f t="shared" si="6"/>
        <v>21500</v>
      </c>
      <c r="Q33">
        <f t="shared" si="7"/>
        <v>52.093023255813954</v>
      </c>
      <c r="R33">
        <f t="shared" si="3"/>
        <v>11200</v>
      </c>
      <c r="S33">
        <f t="shared" si="4"/>
        <v>0</v>
      </c>
    </row>
    <row r="34" spans="1:19">
      <c r="A34" t="s">
        <v>73</v>
      </c>
      <c r="B34" t="s">
        <v>7</v>
      </c>
      <c r="C34">
        <v>871900</v>
      </c>
      <c r="D34">
        <v>30500</v>
      </c>
      <c r="E34">
        <v>8700</v>
      </c>
      <c r="F34">
        <v>7800</v>
      </c>
      <c r="G34">
        <v>3300</v>
      </c>
      <c r="H34">
        <v>48100</v>
      </c>
      <c r="I34">
        <v>0</v>
      </c>
      <c r="J34">
        <v>2000</v>
      </c>
      <c r="K34">
        <v>0</v>
      </c>
      <c r="L34">
        <v>0</v>
      </c>
      <c r="M34">
        <v>0</v>
      </c>
      <c r="N34">
        <v>0</v>
      </c>
      <c r="O34">
        <f t="shared" si="5"/>
        <v>100400</v>
      </c>
      <c r="P34">
        <f t="shared" si="6"/>
        <v>972300</v>
      </c>
      <c r="Q34">
        <f t="shared" si="7"/>
        <v>10.326031060372314</v>
      </c>
      <c r="R34">
        <f t="shared" si="3"/>
        <v>89300</v>
      </c>
      <c r="S34">
        <f t="shared" si="4"/>
        <v>11100</v>
      </c>
    </row>
    <row r="35" spans="1:19">
      <c r="A35" t="s">
        <v>70</v>
      </c>
      <c r="B35" t="s">
        <v>8</v>
      </c>
      <c r="C35">
        <v>1366700</v>
      </c>
      <c r="D35">
        <v>45500</v>
      </c>
      <c r="E35">
        <v>19600</v>
      </c>
      <c r="F35">
        <v>1000</v>
      </c>
      <c r="G35">
        <v>0</v>
      </c>
      <c r="H35">
        <v>36600</v>
      </c>
      <c r="I35">
        <v>0</v>
      </c>
      <c r="J35">
        <v>14600</v>
      </c>
      <c r="K35">
        <v>500</v>
      </c>
      <c r="L35">
        <v>0</v>
      </c>
      <c r="M35">
        <v>0</v>
      </c>
      <c r="N35">
        <v>0</v>
      </c>
      <c r="O35">
        <f t="shared" si="5"/>
        <v>117300</v>
      </c>
      <c r="P35">
        <f t="shared" si="6"/>
        <v>1484500</v>
      </c>
      <c r="Q35">
        <f t="shared" si="7"/>
        <v>7.9016503873358026</v>
      </c>
      <c r="R35">
        <f t="shared" si="3"/>
        <v>116300</v>
      </c>
      <c r="S35">
        <f t="shared" si="4"/>
        <v>1000</v>
      </c>
    </row>
    <row r="36" spans="1:19">
      <c r="A36" t="s">
        <v>71</v>
      </c>
      <c r="B36" t="s">
        <v>9</v>
      </c>
      <c r="C36">
        <v>393500</v>
      </c>
      <c r="D36">
        <v>600</v>
      </c>
      <c r="E36">
        <v>300</v>
      </c>
      <c r="F36">
        <v>0</v>
      </c>
      <c r="G36">
        <v>600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f t="shared" si="5"/>
        <v>1500</v>
      </c>
      <c r="P36">
        <f t="shared" si="6"/>
        <v>395000</v>
      </c>
      <c r="Q36">
        <f t="shared" si="7"/>
        <v>0.37974683544303794</v>
      </c>
      <c r="R36">
        <f t="shared" si="3"/>
        <v>900</v>
      </c>
      <c r="S36">
        <f t="shared" si="4"/>
        <v>600</v>
      </c>
    </row>
    <row r="37" spans="1:19">
      <c r="A37" t="s">
        <v>72</v>
      </c>
      <c r="B37" t="s">
        <v>10</v>
      </c>
      <c r="C37">
        <v>397900</v>
      </c>
      <c r="D37">
        <v>24600</v>
      </c>
      <c r="E37">
        <v>16500</v>
      </c>
      <c r="F37">
        <v>2700</v>
      </c>
      <c r="G37">
        <v>2100</v>
      </c>
      <c r="H37">
        <v>20500</v>
      </c>
      <c r="I37">
        <v>0</v>
      </c>
      <c r="J37">
        <v>800</v>
      </c>
      <c r="K37">
        <v>0</v>
      </c>
      <c r="L37">
        <v>0</v>
      </c>
      <c r="M37">
        <v>0</v>
      </c>
      <c r="N37">
        <v>0</v>
      </c>
      <c r="O37">
        <f t="shared" si="5"/>
        <v>67200</v>
      </c>
      <c r="P37">
        <f t="shared" si="6"/>
        <v>465100</v>
      </c>
      <c r="Q37">
        <f t="shared" si="7"/>
        <v>14.448505697699421</v>
      </c>
      <c r="R37">
        <f t="shared" si="3"/>
        <v>62400</v>
      </c>
      <c r="S37">
        <f t="shared" si="4"/>
        <v>4800</v>
      </c>
    </row>
    <row r="38" spans="1:19">
      <c r="A38">
        <v>10</v>
      </c>
      <c r="C38">
        <v>4056600</v>
      </c>
      <c r="D38">
        <v>50200</v>
      </c>
      <c r="E38">
        <v>92800</v>
      </c>
      <c r="F38">
        <v>106200</v>
      </c>
      <c r="G38">
        <v>74100</v>
      </c>
      <c r="H38">
        <v>102300</v>
      </c>
      <c r="I38">
        <v>2100</v>
      </c>
      <c r="J38">
        <v>0</v>
      </c>
      <c r="K38">
        <v>0</v>
      </c>
      <c r="L38">
        <v>0</v>
      </c>
      <c r="M38">
        <v>0</v>
      </c>
      <c r="N38">
        <v>173000</v>
      </c>
      <c r="O38">
        <f t="shared" si="5"/>
        <v>598600</v>
      </c>
      <c r="P38">
        <f t="shared" si="6"/>
        <v>4657300</v>
      </c>
      <c r="Q38">
        <f t="shared" si="7"/>
        <v>12.852940544950936</v>
      </c>
      <c r="R38">
        <f t="shared" si="3"/>
        <v>418300</v>
      </c>
      <c r="S38">
        <f t="shared" si="4"/>
        <v>180300</v>
      </c>
    </row>
    <row r="39" spans="1:19">
      <c r="A39" t="s">
        <v>76</v>
      </c>
      <c r="B39" t="s">
        <v>11</v>
      </c>
      <c r="C39">
        <v>41300</v>
      </c>
      <c r="D39">
        <v>6800</v>
      </c>
      <c r="E39">
        <v>12800</v>
      </c>
      <c r="F39">
        <v>0</v>
      </c>
      <c r="G39">
        <v>0</v>
      </c>
      <c r="H39">
        <v>14400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f t="shared" si="5"/>
        <v>34000</v>
      </c>
      <c r="P39">
        <f t="shared" si="6"/>
        <v>75300</v>
      </c>
      <c r="Q39">
        <f t="shared" si="7"/>
        <v>45.152722443559092</v>
      </c>
      <c r="R39">
        <f t="shared" si="3"/>
        <v>34000</v>
      </c>
      <c r="S39">
        <f t="shared" si="4"/>
        <v>0</v>
      </c>
    </row>
    <row r="40" spans="1:19">
      <c r="A40" t="s">
        <v>75</v>
      </c>
      <c r="B40" t="s">
        <v>12</v>
      </c>
      <c r="C40">
        <v>1809900</v>
      </c>
      <c r="D40">
        <v>1000</v>
      </c>
      <c r="E40">
        <v>5500</v>
      </c>
      <c r="F40">
        <v>22300</v>
      </c>
      <c r="G40">
        <v>35100</v>
      </c>
      <c r="H40">
        <v>3100</v>
      </c>
      <c r="I40">
        <v>1600</v>
      </c>
      <c r="J40">
        <v>0</v>
      </c>
      <c r="K40">
        <v>0</v>
      </c>
      <c r="L40">
        <v>0</v>
      </c>
      <c r="M40">
        <v>0</v>
      </c>
      <c r="N40">
        <v>0</v>
      </c>
      <c r="O40">
        <f t="shared" si="5"/>
        <v>67000</v>
      </c>
      <c r="P40">
        <f t="shared" si="6"/>
        <v>1878500</v>
      </c>
      <c r="Q40">
        <f t="shared" si="7"/>
        <v>3.5666755389938785</v>
      </c>
      <c r="R40">
        <f t="shared" si="3"/>
        <v>9600</v>
      </c>
      <c r="S40">
        <f t="shared" si="4"/>
        <v>57400</v>
      </c>
    </row>
    <row r="41" spans="1:19">
      <c r="A41" t="s">
        <v>77</v>
      </c>
      <c r="B41" t="s">
        <v>13</v>
      </c>
      <c r="C41">
        <v>1695500</v>
      </c>
      <c r="D41">
        <v>20300</v>
      </c>
      <c r="E41">
        <v>15200</v>
      </c>
      <c r="F41">
        <v>75600</v>
      </c>
      <c r="G41">
        <v>27200</v>
      </c>
      <c r="H41">
        <v>43800</v>
      </c>
      <c r="I41">
        <v>0</v>
      </c>
      <c r="J41">
        <v>0</v>
      </c>
      <c r="K41">
        <v>0</v>
      </c>
      <c r="L41">
        <v>0</v>
      </c>
      <c r="M41">
        <v>0</v>
      </c>
      <c r="N41">
        <v>70200</v>
      </c>
      <c r="O41">
        <f t="shared" si="5"/>
        <v>252300</v>
      </c>
      <c r="P41">
        <f t="shared" si="6"/>
        <v>1947800</v>
      </c>
      <c r="Q41">
        <f t="shared" si="7"/>
        <v>12.953075264400862</v>
      </c>
      <c r="R41">
        <f t="shared" si="3"/>
        <v>149500</v>
      </c>
      <c r="S41">
        <f t="shared" si="4"/>
        <v>102800</v>
      </c>
    </row>
    <row r="42" spans="1:19">
      <c r="A42" t="s">
        <v>78</v>
      </c>
      <c r="B42" t="s">
        <v>14</v>
      </c>
      <c r="C42">
        <v>366100</v>
      </c>
      <c r="D42">
        <v>16500</v>
      </c>
      <c r="E42">
        <v>56800</v>
      </c>
      <c r="F42">
        <v>7800</v>
      </c>
      <c r="G42">
        <v>10800</v>
      </c>
      <c r="H42">
        <v>38800</v>
      </c>
      <c r="I42">
        <v>0</v>
      </c>
      <c r="J42">
        <v>0</v>
      </c>
      <c r="K42">
        <v>0</v>
      </c>
      <c r="L42">
        <v>0</v>
      </c>
      <c r="M42">
        <v>0</v>
      </c>
      <c r="N42">
        <v>79000</v>
      </c>
      <c r="O42">
        <f t="shared" si="5"/>
        <v>209700</v>
      </c>
      <c r="P42">
        <f t="shared" si="6"/>
        <v>575800</v>
      </c>
      <c r="Q42">
        <f t="shared" si="7"/>
        <v>36.418895449808964</v>
      </c>
      <c r="R42">
        <f t="shared" si="3"/>
        <v>191100</v>
      </c>
      <c r="S42">
        <f t="shared" si="4"/>
        <v>18600</v>
      </c>
    </row>
    <row r="43" spans="1:19">
      <c r="A43" t="s">
        <v>79</v>
      </c>
      <c r="B43" t="s">
        <v>15</v>
      </c>
      <c r="C43">
        <v>143800</v>
      </c>
      <c r="D43">
        <v>5600</v>
      </c>
      <c r="E43">
        <v>2500</v>
      </c>
      <c r="F43">
        <v>500</v>
      </c>
      <c r="G43">
        <v>1000</v>
      </c>
      <c r="H43">
        <v>2200</v>
      </c>
      <c r="I43">
        <v>500</v>
      </c>
      <c r="J43">
        <v>0</v>
      </c>
      <c r="K43">
        <v>0</v>
      </c>
      <c r="L43">
        <v>0</v>
      </c>
      <c r="M43">
        <v>0</v>
      </c>
      <c r="N43">
        <v>23800</v>
      </c>
      <c r="O43">
        <f t="shared" si="5"/>
        <v>35600</v>
      </c>
      <c r="P43">
        <f t="shared" si="6"/>
        <v>179900</v>
      </c>
      <c r="Q43">
        <f t="shared" si="7"/>
        <v>19.788771539744303</v>
      </c>
      <c r="R43">
        <f t="shared" si="3"/>
        <v>34100</v>
      </c>
      <c r="S43">
        <f t="shared" si="4"/>
        <v>1500</v>
      </c>
    </row>
    <row r="44" spans="1:19">
      <c r="A44">
        <v>11</v>
      </c>
      <c r="C44">
        <v>1346200</v>
      </c>
      <c r="D44">
        <v>58400</v>
      </c>
      <c r="E44">
        <v>45400</v>
      </c>
      <c r="F44">
        <v>0</v>
      </c>
      <c r="G44">
        <v>19800</v>
      </c>
      <c r="H44">
        <v>56900</v>
      </c>
      <c r="I44">
        <v>0</v>
      </c>
      <c r="J44">
        <v>17700</v>
      </c>
      <c r="K44">
        <v>0</v>
      </c>
      <c r="L44">
        <v>0</v>
      </c>
      <c r="M44">
        <v>46600</v>
      </c>
      <c r="N44">
        <v>0</v>
      </c>
      <c r="O44">
        <f t="shared" si="5"/>
        <v>244800</v>
      </c>
      <c r="P44">
        <f t="shared" si="6"/>
        <v>1591000</v>
      </c>
      <c r="Q44">
        <f t="shared" si="7"/>
        <v>15.38654934003771</v>
      </c>
      <c r="R44">
        <f t="shared" si="3"/>
        <v>178400</v>
      </c>
      <c r="S44">
        <f t="shared" si="4"/>
        <v>66400</v>
      </c>
    </row>
    <row r="45" spans="1:19">
      <c r="A45" t="s">
        <v>81</v>
      </c>
      <c r="B45" t="s">
        <v>16</v>
      </c>
      <c r="C45">
        <v>395800</v>
      </c>
      <c r="D45">
        <v>58200</v>
      </c>
      <c r="E45">
        <v>45300</v>
      </c>
      <c r="F45">
        <v>0</v>
      </c>
      <c r="G45">
        <v>4800</v>
      </c>
      <c r="H45">
        <v>56900</v>
      </c>
      <c r="I45">
        <v>0</v>
      </c>
      <c r="J45">
        <v>17700</v>
      </c>
      <c r="K45">
        <v>0</v>
      </c>
      <c r="L45">
        <v>0</v>
      </c>
      <c r="M45">
        <v>0</v>
      </c>
      <c r="N45">
        <v>0</v>
      </c>
      <c r="O45">
        <f t="shared" si="5"/>
        <v>182900</v>
      </c>
      <c r="P45">
        <f t="shared" si="6"/>
        <v>578700</v>
      </c>
      <c r="Q45">
        <f t="shared" si="7"/>
        <v>31.605322274062551</v>
      </c>
      <c r="R45">
        <f t="shared" si="3"/>
        <v>178100</v>
      </c>
      <c r="S45">
        <f t="shared" si="4"/>
        <v>4800</v>
      </c>
    </row>
    <row r="46" spans="1:19">
      <c r="A46" t="s">
        <v>80</v>
      </c>
      <c r="B46" t="s">
        <v>17</v>
      </c>
      <c r="C46">
        <v>950400</v>
      </c>
      <c r="D46">
        <v>200</v>
      </c>
      <c r="E46">
        <v>100</v>
      </c>
      <c r="F46">
        <v>0</v>
      </c>
      <c r="G46">
        <v>15000</v>
      </c>
      <c r="H46">
        <v>0</v>
      </c>
      <c r="I46">
        <v>0</v>
      </c>
      <c r="J46">
        <v>0</v>
      </c>
      <c r="K46">
        <v>0</v>
      </c>
      <c r="L46">
        <v>0</v>
      </c>
      <c r="M46">
        <v>46600</v>
      </c>
      <c r="N46">
        <v>0</v>
      </c>
      <c r="O46">
        <f t="shared" ref="O46:O60" si="8">SUM(D46,E46,F46,G46,H46,J46,L46,M46,N46)</f>
        <v>61900</v>
      </c>
      <c r="P46">
        <f t="shared" ref="P46:P60" si="9">SUM(C46:N46)</f>
        <v>1012300</v>
      </c>
      <c r="Q46">
        <f t="shared" ref="Q46:Q60" si="10">O46/P46*100</f>
        <v>6.1147881062926013</v>
      </c>
      <c r="R46">
        <f t="shared" si="3"/>
        <v>300</v>
      </c>
      <c r="S46">
        <f t="shared" si="4"/>
        <v>61600</v>
      </c>
    </row>
    <row r="47" spans="1:19">
      <c r="A47">
        <v>12</v>
      </c>
      <c r="C47">
        <v>217400</v>
      </c>
      <c r="D47">
        <v>1600</v>
      </c>
      <c r="E47">
        <v>900</v>
      </c>
      <c r="F47">
        <v>0</v>
      </c>
      <c r="G47">
        <v>14000</v>
      </c>
      <c r="H47">
        <v>0</v>
      </c>
      <c r="I47">
        <v>24500</v>
      </c>
      <c r="J47">
        <v>0</v>
      </c>
      <c r="K47">
        <v>0</v>
      </c>
      <c r="L47">
        <v>0</v>
      </c>
      <c r="M47">
        <v>0</v>
      </c>
      <c r="N47">
        <v>0</v>
      </c>
      <c r="O47">
        <f t="shared" si="8"/>
        <v>16500</v>
      </c>
      <c r="P47">
        <f t="shared" si="9"/>
        <v>258400</v>
      </c>
      <c r="Q47">
        <f t="shared" si="10"/>
        <v>6.3854489164086692</v>
      </c>
      <c r="R47">
        <f t="shared" si="3"/>
        <v>2500</v>
      </c>
      <c r="S47">
        <f t="shared" si="4"/>
        <v>14000</v>
      </c>
    </row>
    <row r="48" spans="1:19">
      <c r="A48" t="s">
        <v>82</v>
      </c>
      <c r="B48" t="s">
        <v>18</v>
      </c>
      <c r="C48">
        <v>112600</v>
      </c>
      <c r="D48">
        <v>0</v>
      </c>
      <c r="E48">
        <v>0</v>
      </c>
      <c r="F48">
        <v>0</v>
      </c>
      <c r="G48">
        <v>5000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f t="shared" si="8"/>
        <v>5000</v>
      </c>
      <c r="P48">
        <f t="shared" si="9"/>
        <v>117600</v>
      </c>
      <c r="Q48">
        <f t="shared" si="10"/>
        <v>4.2517006802721085</v>
      </c>
      <c r="R48">
        <f t="shared" si="3"/>
        <v>0</v>
      </c>
      <c r="S48">
        <f t="shared" si="4"/>
        <v>5000</v>
      </c>
    </row>
    <row r="49" spans="1:19">
      <c r="A49" t="s">
        <v>83</v>
      </c>
      <c r="B49" t="s">
        <v>19</v>
      </c>
      <c r="C49">
        <v>89900</v>
      </c>
      <c r="D49">
        <v>1600</v>
      </c>
      <c r="E49">
        <v>900</v>
      </c>
      <c r="F49">
        <v>0</v>
      </c>
      <c r="G49">
        <v>8700</v>
      </c>
      <c r="H49">
        <v>0</v>
      </c>
      <c r="I49">
        <v>24500</v>
      </c>
      <c r="J49">
        <v>0</v>
      </c>
      <c r="K49">
        <v>0</v>
      </c>
      <c r="L49">
        <v>0</v>
      </c>
      <c r="M49">
        <v>0</v>
      </c>
      <c r="N49">
        <v>0</v>
      </c>
      <c r="O49">
        <f t="shared" si="8"/>
        <v>11200</v>
      </c>
      <c r="P49">
        <f t="shared" si="9"/>
        <v>125600</v>
      </c>
      <c r="Q49">
        <f t="shared" si="10"/>
        <v>8.9171974522292992</v>
      </c>
      <c r="R49">
        <f t="shared" si="3"/>
        <v>2500</v>
      </c>
      <c r="S49">
        <f t="shared" si="4"/>
        <v>8700</v>
      </c>
    </row>
    <row r="50" spans="1:19">
      <c r="A50" t="s">
        <v>84</v>
      </c>
      <c r="B50" t="s">
        <v>20</v>
      </c>
      <c r="C50">
        <v>14900</v>
      </c>
      <c r="D50">
        <v>0</v>
      </c>
      <c r="E50">
        <v>0</v>
      </c>
      <c r="F50">
        <v>0</v>
      </c>
      <c r="G50">
        <v>300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f t="shared" si="8"/>
        <v>300</v>
      </c>
      <c r="P50">
        <f t="shared" si="9"/>
        <v>15200</v>
      </c>
      <c r="Q50">
        <f t="shared" si="10"/>
        <v>1.9736842105263157</v>
      </c>
      <c r="R50">
        <f t="shared" si="3"/>
        <v>0</v>
      </c>
      <c r="S50">
        <f t="shared" si="4"/>
        <v>300</v>
      </c>
    </row>
    <row r="51" spans="1:19">
      <c r="A51">
        <v>14</v>
      </c>
      <c r="C51">
        <v>78000</v>
      </c>
      <c r="D51">
        <v>700</v>
      </c>
      <c r="E51">
        <v>1100</v>
      </c>
      <c r="F51">
        <v>0</v>
      </c>
      <c r="G51">
        <v>2400</v>
      </c>
      <c r="H51">
        <v>300</v>
      </c>
      <c r="I51">
        <v>7500</v>
      </c>
      <c r="J51">
        <v>0</v>
      </c>
      <c r="K51">
        <v>0</v>
      </c>
      <c r="L51">
        <v>0</v>
      </c>
      <c r="M51">
        <v>0</v>
      </c>
      <c r="N51">
        <v>0</v>
      </c>
      <c r="O51">
        <f t="shared" si="8"/>
        <v>4500</v>
      </c>
      <c r="P51">
        <f t="shared" si="9"/>
        <v>90000</v>
      </c>
      <c r="Q51">
        <f t="shared" si="10"/>
        <v>5</v>
      </c>
      <c r="R51">
        <f t="shared" si="3"/>
        <v>2100</v>
      </c>
      <c r="S51">
        <f t="shared" si="4"/>
        <v>2400</v>
      </c>
    </row>
    <row r="52" spans="1:19">
      <c r="A52" t="s">
        <v>85</v>
      </c>
      <c r="B52" t="s">
        <v>23</v>
      </c>
      <c r="C52">
        <v>78000</v>
      </c>
      <c r="D52">
        <v>700</v>
      </c>
      <c r="E52">
        <v>1100</v>
      </c>
      <c r="F52">
        <v>0</v>
      </c>
      <c r="G52">
        <v>2400</v>
      </c>
      <c r="H52">
        <v>300</v>
      </c>
      <c r="I52">
        <v>7500</v>
      </c>
      <c r="J52">
        <v>0</v>
      </c>
      <c r="K52">
        <v>0</v>
      </c>
      <c r="L52">
        <v>0</v>
      </c>
      <c r="M52">
        <v>0</v>
      </c>
      <c r="N52">
        <v>0</v>
      </c>
      <c r="O52">
        <f t="shared" si="8"/>
        <v>4500</v>
      </c>
      <c r="P52">
        <f t="shared" si="9"/>
        <v>90000</v>
      </c>
      <c r="Q52">
        <f t="shared" si="10"/>
        <v>5</v>
      </c>
      <c r="R52">
        <f t="shared" si="3"/>
        <v>2100</v>
      </c>
      <c r="S52">
        <f t="shared" si="4"/>
        <v>2400</v>
      </c>
    </row>
    <row r="53" spans="1:19">
      <c r="A53">
        <v>15</v>
      </c>
      <c r="C53">
        <v>6393400</v>
      </c>
      <c r="D53">
        <v>121900</v>
      </c>
      <c r="E53">
        <v>117900</v>
      </c>
      <c r="F53">
        <v>99400</v>
      </c>
      <c r="G53">
        <v>32000</v>
      </c>
      <c r="H53">
        <v>329400</v>
      </c>
      <c r="I53">
        <v>24800</v>
      </c>
      <c r="J53">
        <v>19100</v>
      </c>
      <c r="K53">
        <v>100</v>
      </c>
      <c r="L53">
        <v>0</v>
      </c>
      <c r="M53">
        <v>0</v>
      </c>
      <c r="N53">
        <v>0</v>
      </c>
      <c r="O53">
        <f t="shared" si="8"/>
        <v>719700</v>
      </c>
      <c r="P53">
        <f t="shared" si="9"/>
        <v>7138000</v>
      </c>
      <c r="Q53">
        <f t="shared" si="10"/>
        <v>10.082656206220229</v>
      </c>
      <c r="R53">
        <f t="shared" si="3"/>
        <v>588300</v>
      </c>
      <c r="S53">
        <f t="shared" si="4"/>
        <v>131400</v>
      </c>
    </row>
    <row r="54" spans="1:19">
      <c r="A54" t="s">
        <v>91</v>
      </c>
      <c r="B54" t="s">
        <v>29</v>
      </c>
      <c r="C54">
        <v>780500</v>
      </c>
      <c r="D54">
        <v>15000</v>
      </c>
      <c r="E54">
        <v>11200</v>
      </c>
      <c r="F54">
        <v>19700</v>
      </c>
      <c r="G54">
        <v>14100</v>
      </c>
      <c r="H54">
        <v>57400</v>
      </c>
      <c r="I54">
        <v>5300</v>
      </c>
      <c r="J54">
        <v>1000</v>
      </c>
      <c r="K54">
        <v>0</v>
      </c>
      <c r="L54">
        <v>0</v>
      </c>
      <c r="M54">
        <v>0</v>
      </c>
      <c r="N54">
        <v>0</v>
      </c>
      <c r="O54">
        <f t="shared" si="8"/>
        <v>118400</v>
      </c>
      <c r="P54">
        <f t="shared" si="9"/>
        <v>904200</v>
      </c>
      <c r="Q54">
        <f t="shared" si="10"/>
        <v>13.09444813094448</v>
      </c>
      <c r="R54">
        <f t="shared" si="3"/>
        <v>84600</v>
      </c>
      <c r="S54">
        <f t="shared" si="4"/>
        <v>33800</v>
      </c>
    </row>
    <row r="55" spans="1:19">
      <c r="A55" t="s">
        <v>87</v>
      </c>
      <c r="B55" t="s">
        <v>30</v>
      </c>
      <c r="C55">
        <v>150100</v>
      </c>
      <c r="D55">
        <v>17800</v>
      </c>
      <c r="E55">
        <v>8600</v>
      </c>
      <c r="F55">
        <v>6500</v>
      </c>
      <c r="G55">
        <v>0</v>
      </c>
      <c r="H55">
        <v>15800</v>
      </c>
      <c r="I55">
        <v>0</v>
      </c>
      <c r="J55">
        <v>6300</v>
      </c>
      <c r="K55">
        <v>100</v>
      </c>
      <c r="L55">
        <v>0</v>
      </c>
      <c r="M55">
        <v>0</v>
      </c>
      <c r="N55">
        <v>0</v>
      </c>
      <c r="O55">
        <f t="shared" si="8"/>
        <v>55000</v>
      </c>
      <c r="P55">
        <f t="shared" si="9"/>
        <v>205200</v>
      </c>
      <c r="Q55">
        <f t="shared" si="10"/>
        <v>26.803118908382068</v>
      </c>
      <c r="R55">
        <f t="shared" si="3"/>
        <v>48500</v>
      </c>
      <c r="S55">
        <f t="shared" si="4"/>
        <v>6500</v>
      </c>
    </row>
    <row r="56" spans="1:19">
      <c r="A56" t="s">
        <v>86</v>
      </c>
      <c r="B56" t="s">
        <v>31</v>
      </c>
      <c r="C56">
        <v>1049200</v>
      </c>
      <c r="D56">
        <v>35400</v>
      </c>
      <c r="E56">
        <v>51300</v>
      </c>
      <c r="F56">
        <v>3900</v>
      </c>
      <c r="G56">
        <v>2800</v>
      </c>
      <c r="H56">
        <v>136800</v>
      </c>
      <c r="I56">
        <v>5100</v>
      </c>
      <c r="J56">
        <v>1800</v>
      </c>
      <c r="K56">
        <v>0</v>
      </c>
      <c r="L56">
        <v>0</v>
      </c>
      <c r="M56">
        <v>0</v>
      </c>
      <c r="N56">
        <v>0</v>
      </c>
      <c r="O56">
        <f t="shared" si="8"/>
        <v>232000</v>
      </c>
      <c r="P56">
        <f t="shared" si="9"/>
        <v>1286300</v>
      </c>
      <c r="Q56">
        <f t="shared" si="10"/>
        <v>18.036227940604835</v>
      </c>
      <c r="R56">
        <f t="shared" si="3"/>
        <v>225300</v>
      </c>
      <c r="S56">
        <f t="shared" si="4"/>
        <v>6700</v>
      </c>
    </row>
    <row r="57" spans="1:19">
      <c r="A57" t="s">
        <v>90</v>
      </c>
      <c r="B57" t="s">
        <v>32</v>
      </c>
      <c r="C57">
        <v>2800100</v>
      </c>
      <c r="D57">
        <v>3700</v>
      </c>
      <c r="E57">
        <v>800</v>
      </c>
      <c r="F57">
        <v>3800</v>
      </c>
      <c r="G57">
        <v>5300</v>
      </c>
      <c r="H57">
        <v>0</v>
      </c>
      <c r="I57">
        <v>0</v>
      </c>
      <c r="J57">
        <v>400</v>
      </c>
      <c r="K57">
        <v>0</v>
      </c>
      <c r="L57">
        <v>0</v>
      </c>
      <c r="M57">
        <v>0</v>
      </c>
      <c r="N57">
        <v>0</v>
      </c>
      <c r="O57">
        <f t="shared" si="8"/>
        <v>14000</v>
      </c>
      <c r="P57">
        <f t="shared" si="9"/>
        <v>2814100</v>
      </c>
      <c r="Q57">
        <f t="shared" si="10"/>
        <v>0.49749475853736547</v>
      </c>
      <c r="R57">
        <f t="shared" si="3"/>
        <v>4900</v>
      </c>
      <c r="S57">
        <f t="shared" si="4"/>
        <v>9100</v>
      </c>
    </row>
    <row r="58" spans="1:19">
      <c r="A58" t="s">
        <v>88</v>
      </c>
      <c r="B58" t="s">
        <v>33</v>
      </c>
      <c r="C58">
        <v>1610900</v>
      </c>
      <c r="D58">
        <v>49500</v>
      </c>
      <c r="E58">
        <v>46000</v>
      </c>
      <c r="F58">
        <v>65500</v>
      </c>
      <c r="G58">
        <v>9800</v>
      </c>
      <c r="H58">
        <v>119400</v>
      </c>
      <c r="I58">
        <v>14400</v>
      </c>
      <c r="J58">
        <v>9600</v>
      </c>
      <c r="K58">
        <v>0</v>
      </c>
      <c r="L58">
        <v>0</v>
      </c>
      <c r="M58">
        <v>0</v>
      </c>
      <c r="N58">
        <v>0</v>
      </c>
      <c r="O58">
        <f t="shared" si="8"/>
        <v>299800</v>
      </c>
      <c r="P58">
        <f t="shared" si="9"/>
        <v>1925100</v>
      </c>
      <c r="Q58">
        <f t="shared" si="10"/>
        <v>15.573216975741518</v>
      </c>
      <c r="R58">
        <f t="shared" si="3"/>
        <v>224500</v>
      </c>
      <c r="S58">
        <f t="shared" si="4"/>
        <v>75300</v>
      </c>
    </row>
    <row r="59" spans="1:19">
      <c r="A59" t="s">
        <v>89</v>
      </c>
      <c r="B59" t="s">
        <v>34</v>
      </c>
      <c r="C59">
        <v>2600</v>
      </c>
      <c r="D59">
        <v>500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f t="shared" si="8"/>
        <v>500</v>
      </c>
      <c r="P59">
        <f t="shared" si="9"/>
        <v>3100</v>
      </c>
      <c r="Q59">
        <f t="shared" si="10"/>
        <v>16.129032258064516</v>
      </c>
      <c r="R59">
        <f t="shared" si="3"/>
        <v>500</v>
      </c>
      <c r="S59">
        <f t="shared" si="4"/>
        <v>0</v>
      </c>
    </row>
    <row r="60" spans="1:19">
      <c r="A60" t="s">
        <v>92</v>
      </c>
      <c r="B60" t="e">
        <v>#N/A</v>
      </c>
      <c r="C60">
        <v>23679300</v>
      </c>
      <c r="D60">
        <v>1523500</v>
      </c>
      <c r="E60">
        <v>1769700</v>
      </c>
      <c r="F60">
        <v>520100</v>
      </c>
      <c r="G60">
        <v>191100</v>
      </c>
      <c r="H60">
        <v>2799300</v>
      </c>
      <c r="I60">
        <v>399800</v>
      </c>
      <c r="J60">
        <v>156100</v>
      </c>
      <c r="K60">
        <v>5500</v>
      </c>
      <c r="L60">
        <v>3000</v>
      </c>
      <c r="M60">
        <v>46600</v>
      </c>
      <c r="N60">
        <v>173000</v>
      </c>
      <c r="O60">
        <f t="shared" si="8"/>
        <v>7182400</v>
      </c>
      <c r="P60">
        <f t="shared" si="9"/>
        <v>31267000</v>
      </c>
      <c r="Q60">
        <f t="shared" si="10"/>
        <v>22.971183676080212</v>
      </c>
      <c r="R60">
        <f t="shared" si="3"/>
        <v>6424600</v>
      </c>
      <c r="S60">
        <f t="shared" si="4"/>
        <v>757800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Legenda</vt:lpstr>
      <vt:lpstr>entro 150 m corsi d'acqua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life SAM4CP</dc:creator>
  <cp:lastModifiedBy>life SAM4CP</cp:lastModifiedBy>
  <dcterms:created xsi:type="dcterms:W3CDTF">2018-12-07T13:32:22Z</dcterms:created>
  <dcterms:modified xsi:type="dcterms:W3CDTF">2019-01-23T11:20:41Z</dcterms:modified>
</cp:coreProperties>
</file>