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010" tabRatio="829" firstSheet="3" activeTab="3"/>
  </bookViews>
  <sheets>
    <sheet name="Sezione generale_old" sheetId="1" state="hidden" r:id="rId1"/>
    <sheet name="competenze" sheetId="14" state="hidden" r:id="rId2"/>
    <sheet name="Parametri" sheetId="16" state="hidden" r:id="rId3"/>
    <sheet name="Sezione generale" sheetId="20" r:id="rId4"/>
    <sheet name="Mappatura del rischio EDU MUS" sheetId="3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 EDU MUS'!$A$1:$S$14</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 EDU MUS'!$1:$2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D76"/>
  <c r="C76"/>
  <c r="C75"/>
  <c r="E75" s="1"/>
  <c r="D75" s="1"/>
  <c r="C74"/>
  <c r="D74" s="1"/>
  <c r="C73"/>
  <c r="D73" s="1"/>
  <c r="C72"/>
  <c r="D72" s="1"/>
  <c r="C71"/>
  <c r="F71" s="1"/>
  <c r="C70"/>
  <c r="D70" s="1"/>
  <c r="D78" l="1"/>
  <c r="G78" s="1"/>
  <c r="D77"/>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5" s="1"/>
  <c r="G79"/>
  <c r="F80"/>
  <c r="F91"/>
  <c r="F92"/>
  <c r="G92" s="1"/>
  <c r="E93"/>
  <c r="E94"/>
  <c r="F103"/>
  <c r="E104"/>
  <c r="E71"/>
  <c r="D71" s="1"/>
  <c r="G71" s="1"/>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E51"/>
  <c r="D51" s="1"/>
  <c r="G51" s="1"/>
  <c r="E52"/>
  <c r="D52" s="1"/>
  <c r="D56"/>
  <c r="F66"/>
  <c r="G46"/>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E44"/>
  <c r="F48"/>
  <c r="E48" s="1"/>
  <c r="G48" s="1"/>
  <c r="F49"/>
  <c r="E49" s="1"/>
  <c r="G49" s="1"/>
  <c r="D30"/>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 r="G30" l="1"/>
</calcChain>
</file>

<file path=xl/sharedStrings.xml><?xml version="1.0" encoding="utf-8"?>
<sst xmlns="http://schemas.openxmlformats.org/spreadsheetml/2006/main" count="354" uniqueCount="246">
  <si>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</si>
  <si>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</si>
  <si>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</si>
  <si>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</si>
  <si>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</si>
  <si>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</si>
  <si>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</si>
  <si>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</si>
  <si>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</si>
  <si>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</si>
  <si>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</si>
  <si>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</si>
  <si>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</si>
  <si>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</si>
  <si>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</si>
  <si>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</si>
  <si>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</si>
  <si>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</si>
  <si>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</si>
  <si>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</si>
  <si>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</si>
  <si>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</si>
  <si>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</si>
  <si>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</si>
  <si>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</si>
  <si>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</si>
  <si>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</si>
  <si>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</si>
  <si>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</si>
  <si>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</si>
  <si>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</si>
  <si>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</si>
  <si>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</si>
  <si>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</si>
  <si>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</si>
  <si>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</si>
  <si>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</si>
  <si>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</si>
  <si>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</si>
  <si>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</si>
  <si>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</si>
  <si>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</si>
  <si>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</si>
  <si>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</si>
  <si>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</si>
  <si>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</si>
  <si>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</si>
  <si>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</si>
  <si>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</si>
  <si>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</si>
  <si>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</si>
  <si>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</si>
  <si>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</si>
  <si>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</si>
  <si>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</si>
  <si>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</si>
  <si>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</si>
  <si>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</si>
  <si>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</si>
  <si>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</si>
  <si>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</si>
  <si>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</si>
  <si>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</si>
  <si>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</si>
  <si>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</si>
  <si>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</si>
  <si>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</si>
  <si>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</si>
  <si>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</si>
  <si>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</si>
  <si>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</si>
  <si>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</si>
  <si>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</si>
  <si>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</si>
  <si>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</si>
  <si>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</si>
  <si>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</si>
  <si>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</si>
  <si>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</si>
  <si>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</si>
  <si>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</si>
  <si>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</si>
  <si>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</si>
  <si>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</si>
  <si>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</si>
  <si>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</si>
  <si>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</si>
  <si>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</si>
  <si>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</si>
  <si>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</si>
  <si>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</si>
  <si>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</si>
  <si>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</si>
  <si>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</si>
  <si>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</si>
  <si>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</si>
  <si>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</si>
  <si>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</si>
  <si>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</si>
  <si>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</si>
  <si>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</si>
  <si>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</si>
  <si>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</si>
  <si>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</si>
  <si>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</si>
  <si>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</si>
  <si>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</si>
  <si>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</si>
  <si>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</si>
  <si>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</si>
  <si>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</si>
  <si>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</si>
  <si>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</si>
  <si>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</si>
  <si>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</si>
  <si>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</si>
  <si>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</si>
  <si>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</si>
  <si>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</si>
  <si>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</si>
  <si>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</si>
  <si>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</si>
  <si>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</si>
  <si>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</si>
  <si>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</si>
  <si>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</si>
  <si>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</si>
  <si>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</si>
  <si>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</si>
  <si>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</si>
  <si>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</si>
  <si>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</si>
  <si>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</si>
  <si>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</si>
  <si>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</si>
  <si>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</si>
  <si>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</si>
  <si>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</si>
  <si>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</si>
  <si>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</si>
  <si>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</si>
  <si>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</si>
  <si>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</si>
  <si>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</si>
  <si>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</si>
  <si>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</si>
  <si>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</si>
  <si>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</si>
  <si>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</si>
  <si>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</si>
  <si>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</si>
  <si>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</si>
  <si>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</si>
  <si>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</si>
  <si>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</si>
  <si>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</si>
  <si>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</si>
  <si>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</si>
  <si>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</si>
  <si>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</si>
  <si>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</si>
  <si>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</si>
  <si>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</si>
  <si>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</si>
  <si>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</si>
  <si>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</si>
  <si>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</si>
  <si>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</si>
  <si>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</si>
  <si>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</si>
  <si>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</si>
  <si>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</si>
  <si>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</si>
  <si>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</si>
  <si>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 xml:space="preserve">Calcolare l'impatto per ogni sottoprocesso.
Per calcolare l'indice "Impatto" rispondere alle domande riportate nella Tabella valutazione dell'impatto, poi fare è la media dei risultati ottenuti.
L'indice sarà un numero compreso fra 1 e 3. </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</si>
  <si>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</si>
  <si>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</si>
  <si>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</si>
  <si>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</si>
  <si>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</si>
  <si>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</si>
  <si>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Elusione delle procedure di svolgimento delle attività e di controllo</t>
  </si>
  <si>
    <t>Pilotamento di procedure/attività ai fini della concessione di privilegi/favori</t>
  </si>
  <si>
    <t>Altro</t>
  </si>
  <si>
    <t>DESCRIZIONE DEL COMPORTAMENTO A RISCHIO DI CORRUZIONE
(utilizzare menu a tendina)</t>
  </si>
  <si>
    <t>Scegliere uno dei comportamenti a rischio di corruzione riportati nel menu a tendina</t>
  </si>
  <si>
    <t>Area 3. Sistemi di gestione</t>
  </si>
  <si>
    <t>Area 5. Gestione beni</t>
  </si>
  <si>
    <t>Area 6. Amministrazione e bilancio</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</si>
  <si>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</si>
  <si>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</si>
  <si>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</si>
  <si>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</si>
  <si>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</si>
  <si>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</si>
  <si>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</si>
  <si>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</si>
  <si>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</si>
  <si>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Applicazione normativa  tematica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</si>
  <si>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</si>
  <si>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</si>
  <si>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</si>
  <si>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</si>
  <si>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</si>
  <si>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</si>
  <si>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</si>
  <si>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</si>
  <si>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CN EDU-MUS</t>
  </si>
  <si>
    <t>Resp. Area</t>
  </si>
  <si>
    <t>3_1</t>
  </si>
  <si>
    <t>3_2</t>
  </si>
  <si>
    <t>Tenuta e gestione dell'inventario dei beni mobili di interesse culturale</t>
  </si>
  <si>
    <t>4_1</t>
  </si>
  <si>
    <t>4_2</t>
  </si>
  <si>
    <t>Affidamento di servizi e forniture - definizione specifiche tecniche - attività inerenti il ruolo del RUP</t>
  </si>
  <si>
    <t>Programmazione degli obiettivi, monitoraggio e consuntivazione per performance e SGQ</t>
  </si>
  <si>
    <t>Attività discrezionale</t>
  </si>
  <si>
    <t>Attività vincolata</t>
  </si>
  <si>
    <t>4_3</t>
  </si>
  <si>
    <t>molto basso</t>
  </si>
  <si>
    <t>Catalogazione e aggiornamento dati beni mobili di interesse culturale -partecipazione a reti catalografiche nazionali</t>
  </si>
  <si>
    <t>livello III</t>
  </si>
  <si>
    <t>2_1</t>
  </si>
  <si>
    <t>2_2</t>
  </si>
  <si>
    <t xml:space="preserve">Monitoraggio delle condizioni di conservazione del patrimonio  </t>
  </si>
  <si>
    <t xml:space="preserve">individuazione di convegni, organizzazione della partecipazione e redazione di contenuti scientififci e relazioni </t>
  </si>
  <si>
    <t>Movimentazione dei reperti, partecipazione a mostre interne e esterne con prestito reperti</t>
  </si>
  <si>
    <t xml:space="preserve">Divulgazione e valorizzazione del patrimonio delle Collezioni ISPRA partecipazione a convegni, pubblicazione di cataloghi, testi cartacei, scientifici e divulgativi e mostre on-line  </t>
  </si>
  <si>
    <t>Erogazione di servizi informativi all'utenza- Gestione e aggiornamento del Sito web  Museo Virtuale delle Collezioni geologiche e storiche Acquisizione e selezione notizie, produzione e pubblicazione di contenuti informativi e tecnico scientifici</t>
  </si>
  <si>
    <t>Ricognizione dati, progettazione e sviluppo di mostre virtuali on-line su piattaforma MoViO in collaborazione con ICCU - MiBACT</t>
  </si>
  <si>
    <t>Dott.ssa Myriam D'Andrea</t>
  </si>
  <si>
    <t>Area EDU MUS</t>
  </si>
  <si>
    <t>Area Attività Museali</t>
  </si>
  <si>
    <t>Gestione, conservazione, catalogazione, divulgazione e valorizzazione delle Collezioni Geologiche e Storiche dell'ISPRA.</t>
  </si>
  <si>
    <t xml:space="preserve">Gestione, conservazione e diffusione del patrimonio  </t>
  </si>
  <si>
    <t xml:space="preserve">Gestione, conservazione e diffusione del patrimonio </t>
  </si>
  <si>
    <t>Catalogazione, inventariazione e aggiornamento dei dati a corredo dei reperti delle Collezioni Paleontologiche e Litomineralogiche tramite la banca dati MUSEO, sistema catalografico e inventariale delle coll. Paleontologiche e litomineralogiche</t>
  </si>
  <si>
    <t xml:space="preserve">Pubblicazioni testi cartacei e on line- indivuazione tematismo,  ricerche bibliografiche, produzione iconografica, redazione testi, impostazione grafica, impostazione tipografica. </t>
  </si>
  <si>
    <t>AGP</t>
  </si>
  <si>
    <t>MAPPATURA DEI PROCESSI</t>
  </si>
  <si>
    <t>VALUTAZIONE DEL RISCHIO</t>
  </si>
  <si>
    <t>TRATTAMENTO DEL RISCHIO</t>
  </si>
  <si>
    <t>1_1</t>
  </si>
  <si>
    <t>5_1</t>
  </si>
  <si>
    <t>6_1</t>
  </si>
  <si>
    <t>Nominativo Dirigente responsabile</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</si>
</sst>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1"/>
      <color theme="1"/>
      <name val="Arial"/>
      <family val="2"/>
    </font>
    <font>
      <b/>
      <sz val="14"/>
      <name val="Arial"/>
      <family val="2"/>
    </font>
    <font>
      <b/>
      <sz val="12"/>
      <color theme="1"/>
      <name val="Arial"/>
      <family val="2"/>
    </font>
    <font>
      <sz val="11"/>
      <color theme="1"/>
      <name val="Calibri"/>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3" fillId="0" borderId="2" xfId="0" applyFont="1" applyBorder="1" applyAlignment="1">
      <alignment horizontal="center" vertical="top" wrapText="1"/>
    </xf>
    <xf numFmtId="0" fontId="4" fillId="0" borderId="0" xfId="0" applyFont="1" applyAlignment="1">
      <alignment vertical="center"/>
    </xf>
    <xf numFmtId="0" fontId="4" fillId="0" borderId="2" xfId="0" applyFont="1" applyFill="1" applyBorder="1" applyProtection="1">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5" fillId="7" borderId="2" xfId="0" applyFont="1" applyFill="1" applyBorder="1" applyAlignment="1">
      <alignment horizontal="left" vertical="center" wrapText="1"/>
    </xf>
    <xf numFmtId="0" fontId="9" fillId="8" borderId="2" xfId="0" applyFont="1" applyFill="1" applyBorder="1" applyAlignment="1">
      <alignment horizontal="left" vertical="center" wrapText="1"/>
    </xf>
    <xf numFmtId="0" fontId="3" fillId="0" borderId="2" xfId="0" applyFont="1" applyBorder="1" applyAlignment="1">
      <alignment horizontal="left" vertical="top" wrapText="1"/>
    </xf>
    <xf numFmtId="0" fontId="3" fillId="0" borderId="2" xfId="0" applyFont="1" applyBorder="1" applyAlignment="1">
      <alignment horizontal="left" vertical="top" wrapText="1"/>
    </xf>
    <xf numFmtId="0" fontId="4" fillId="0" borderId="2" xfId="0" applyFont="1" applyBorder="1" applyAlignment="1">
      <alignment vertical="center" wrapText="1"/>
    </xf>
    <xf numFmtId="0" fontId="3" fillId="0"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10" fillId="0" borderId="2" xfId="0" applyFont="1" applyBorder="1" applyAlignment="1">
      <alignment horizontal="left" vertical="top" wrapText="1"/>
    </xf>
    <xf numFmtId="0" fontId="7" fillId="6" borderId="2" xfId="0" applyFont="1" applyFill="1" applyBorder="1" applyAlignment="1">
      <alignment horizontal="center" vertical="center" textRotation="90" wrapText="1"/>
    </xf>
    <xf numFmtId="0" fontId="7" fillId="6" borderId="2" xfId="0" applyFont="1" applyFill="1" applyBorder="1" applyAlignment="1">
      <alignment horizontal="center" vertical="center" wrapText="1"/>
    </xf>
    <xf numFmtId="0" fontId="0" fillId="0" borderId="0" xfId="0" applyFont="1"/>
    <xf numFmtId="0" fontId="7" fillId="9" borderId="2" xfId="0" applyFont="1" applyFill="1" applyBorder="1" applyAlignment="1">
      <alignment horizontal="center" vertical="center" textRotation="90" wrapText="1"/>
    </xf>
    <xf numFmtId="0" fontId="7" fillId="10" borderId="2" xfId="0" applyFont="1" applyFill="1" applyBorder="1" applyAlignment="1">
      <alignment horizontal="center" vertical="center" textRotation="90" wrapText="1"/>
    </xf>
    <xf numFmtId="0" fontId="5" fillId="7" borderId="2" xfId="0" applyFont="1" applyFill="1" applyBorder="1" applyAlignment="1">
      <alignment horizontal="center" vertical="center" wrapText="1"/>
    </xf>
    <xf numFmtId="0" fontId="0" fillId="0" borderId="0" xfId="0" applyAlignment="1">
      <alignment horizontal="center"/>
    </xf>
    <xf numFmtId="0" fontId="0" fillId="0" borderId="2" xfId="0" applyBorder="1" applyAlignment="1">
      <alignment horizontal="center" vertical="center"/>
    </xf>
    <xf numFmtId="0" fontId="8" fillId="6" borderId="2" xfId="0" applyFont="1" applyFill="1" applyBorder="1" applyAlignment="1">
      <alignment horizontal="center" vertical="center"/>
    </xf>
    <xf numFmtId="0" fontId="6" fillId="7" borderId="2" xfId="0" applyFont="1" applyFill="1" applyBorder="1" applyAlignment="1">
      <alignment horizontal="left" vertical="center" wrapText="1"/>
    </xf>
    <xf numFmtId="0" fontId="0" fillId="0" borderId="2" xfId="0" applyBorder="1" applyAlignment="1">
      <alignment horizontal="left" vertical="center" wrapText="1"/>
    </xf>
    <xf numFmtId="0" fontId="7" fillId="6" borderId="2" xfId="0" applyFont="1" applyFill="1" applyBorder="1" applyAlignment="1">
      <alignment horizontal="center" vertical="center" wrapText="1"/>
    </xf>
    <xf numFmtId="0" fontId="3" fillId="0" borderId="2" xfId="0" applyFont="1" applyBorder="1" applyAlignment="1">
      <alignment vertical="center" wrapText="1"/>
    </xf>
    <xf numFmtId="0" fontId="7"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8" t="s">
        <v>135</v>
      </c>
      <c r="D9" s="38"/>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144</v>
      </c>
      <c r="D17" s="2" t="s">
        <v>143</v>
      </c>
      <c r="F17" s="2" t="s">
        <v>143</v>
      </c>
    </row>
    <row r="18" spans="2:7">
      <c r="B18" s="2" t="s">
        <v>145</v>
      </c>
      <c r="D18" s="2" t="s">
        <v>151</v>
      </c>
      <c r="F18" s="2" t="s">
        <v>153</v>
      </c>
    </row>
    <row r="19" spans="2:7">
      <c r="B19" s="2" t="s">
        <v>146</v>
      </c>
      <c r="F19" s="2" t="s">
        <v>152</v>
      </c>
    </row>
    <row r="20" spans="2:7">
      <c r="B20" s="2" t="s">
        <v>147</v>
      </c>
    </row>
    <row r="21" spans="2:7">
      <c r="B21" s="2" t="s">
        <v>148</v>
      </c>
    </row>
    <row r="25" spans="2:7">
      <c r="B25" s="2"/>
      <c r="C25" s="2"/>
      <c r="D25" s="2" t="s">
        <v>149</v>
      </c>
      <c r="E25" s="2" t="s">
        <v>149</v>
      </c>
      <c r="F25" s="2" t="s">
        <v>149</v>
      </c>
      <c r="G25" s="2" t="s">
        <v>150</v>
      </c>
    </row>
    <row r="26" spans="2:7">
      <c r="B26" s="2" t="s">
        <v>151</v>
      </c>
      <c r="C26" s="2">
        <f>'[3]Mappatura processi'!Q7</f>
        <v>0</v>
      </c>
      <c r="D26" s="2" t="str">
        <f>IF(OR(C26 = "Media", C26="Alta",C26="Altissima"),"Altissimo","")</f>
        <v/>
      </c>
      <c r="E26" s="2" t="str">
        <f>IF(C26="Bassa","Alto","")</f>
        <v/>
      </c>
      <c r="F26" s="2" t="str">
        <f>IF(C26="Molto bassa","Medio","")</f>
        <v/>
      </c>
      <c r="G26" s="2" t="str">
        <f>CONCATENATE(D26,E26,F26)</f>
        <v/>
      </c>
    </row>
    <row r="27" spans="2:7">
      <c r="B27" s="2" t="s">
        <v>151</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151</v>
      </c>
      <c r="C28" s="2">
        <f>'[3]Mappatura processi'!Q9</f>
        <v>0</v>
      </c>
      <c r="D28" s="2" t="str">
        <f t="shared" si="0"/>
        <v/>
      </c>
      <c r="E28" s="2" t="str">
        <f t="shared" si="1"/>
        <v/>
      </c>
      <c r="F28" s="2" t="str">
        <f t="shared" si="2"/>
        <v/>
      </c>
      <c r="G28" s="2" t="str">
        <f t="shared" si="3"/>
        <v/>
      </c>
    </row>
    <row r="29" spans="2:7">
      <c r="B29" s="2" t="s">
        <v>151</v>
      </c>
      <c r="C29" s="2">
        <f>'[3]Mappatura processi'!Q10</f>
        <v>0</v>
      </c>
      <c r="D29" s="2" t="str">
        <f t="shared" si="0"/>
        <v/>
      </c>
      <c r="E29" s="2" t="str">
        <f t="shared" si="1"/>
        <v/>
      </c>
      <c r="F29" s="2" t="str">
        <f t="shared" si="2"/>
        <v/>
      </c>
      <c r="G29" s="2" t="str">
        <f t="shared" si="3"/>
        <v/>
      </c>
    </row>
    <row r="30" spans="2:7">
      <c r="B30" s="2" t="s">
        <v>151</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52.5" customHeight="1">
      <c r="B1" s="39" t="s">
        <v>156</v>
      </c>
      <c r="C1" s="39"/>
    </row>
    <row r="2" spans="2:3" ht="42" customHeight="1">
      <c r="B2" s="16" t="s">
        <v>157</v>
      </c>
      <c r="C2" s="20" t="s">
        <v>232</v>
      </c>
    </row>
    <row r="3" spans="2:3" ht="36.75" customHeight="1">
      <c r="B3" s="16" t="s">
        <v>158</v>
      </c>
      <c r="C3" s="21" t="s">
        <v>231</v>
      </c>
    </row>
    <row r="4" spans="2:3" ht="44.25" customHeight="1">
      <c r="B4" s="27" t="s">
        <v>245</v>
      </c>
      <c r="C4" s="21" t="s">
        <v>230</v>
      </c>
    </row>
    <row r="5" spans="2:3" ht="123" customHeight="1">
      <c r="B5" s="17" t="s">
        <v>159</v>
      </c>
      <c r="C5" s="22" t="s">
        <v>233</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14"/>
  <sheetViews>
    <sheetView workbookViewId="0">
      <selection sqref="A1:K1"/>
    </sheetView>
  </sheetViews>
  <sheetFormatPr defaultRowHeight="15"/>
  <cols>
    <col min="1" max="1" width="6.140625" customWidth="1"/>
    <col min="2" max="2" width="11.28515625" customWidth="1"/>
    <col min="3" max="3" width="4.5703125" customWidth="1"/>
    <col min="4" max="4" width="24.7109375" customWidth="1"/>
    <col min="5" max="5" width="21.28515625" customWidth="1"/>
    <col min="6" max="6" width="11.28515625" customWidth="1"/>
    <col min="7" max="7" width="5.7109375" customWidth="1"/>
    <col min="8" max="8" width="17" customWidth="1"/>
    <col min="9" max="9" width="8.7109375" customWidth="1"/>
    <col min="10" max="10" width="18" customWidth="1"/>
    <col min="11" max="11" width="20.140625" customWidth="1"/>
    <col min="12" max="12" width="3.85546875" customWidth="1"/>
    <col min="13" max="13" width="5.85546875" customWidth="1"/>
    <col min="14" max="14" width="11.140625" style="37" customWidth="1"/>
    <col min="15" max="15" width="3.7109375" customWidth="1"/>
    <col min="16" max="16" width="18.85546875" customWidth="1"/>
    <col min="17" max="17" width="5.7109375" customWidth="1"/>
    <col min="18" max="18" width="7.140625" customWidth="1"/>
    <col min="19" max="19" width="4.28515625" customWidth="1"/>
  </cols>
  <sheetData>
    <row r="1" spans="1:19" s="33" customFormat="1" ht="36" customHeight="1">
      <c r="A1" s="42" t="s">
        <v>239</v>
      </c>
      <c r="B1" s="43"/>
      <c r="C1" s="43"/>
      <c r="D1" s="43"/>
      <c r="E1" s="43"/>
      <c r="F1" s="43"/>
      <c r="G1" s="43"/>
      <c r="H1" s="43"/>
      <c r="I1" s="43"/>
      <c r="J1" s="43"/>
      <c r="K1" s="43"/>
      <c r="L1" s="44" t="s">
        <v>240</v>
      </c>
      <c r="M1" s="44"/>
      <c r="N1" s="44"/>
      <c r="O1" s="45"/>
      <c r="P1" s="46" t="s">
        <v>241</v>
      </c>
      <c r="Q1" s="47"/>
      <c r="R1" s="47"/>
      <c r="S1" s="47"/>
    </row>
    <row r="2" spans="1:19" s="33" customFormat="1" ht="173.25" customHeight="1">
      <c r="A2" s="31" t="s">
        <v>177</v>
      </c>
      <c r="B2" s="31" t="s">
        <v>160</v>
      </c>
      <c r="C2" s="31" t="s">
        <v>161</v>
      </c>
      <c r="D2" s="32" t="s">
        <v>154</v>
      </c>
      <c r="E2" s="32" t="s">
        <v>206</v>
      </c>
      <c r="F2" s="31" t="s">
        <v>175</v>
      </c>
      <c r="G2" s="31" t="s">
        <v>172</v>
      </c>
      <c r="H2" s="31" t="s">
        <v>155</v>
      </c>
      <c r="I2" s="31" t="s">
        <v>162</v>
      </c>
      <c r="J2" s="32" t="s">
        <v>178</v>
      </c>
      <c r="K2" s="32" t="s">
        <v>184</v>
      </c>
      <c r="L2" s="34" t="s">
        <v>142</v>
      </c>
      <c r="M2" s="34" t="s">
        <v>163</v>
      </c>
      <c r="N2" s="34" t="s">
        <v>164</v>
      </c>
      <c r="O2" s="34" t="s">
        <v>199</v>
      </c>
      <c r="P2" s="35" t="s">
        <v>165</v>
      </c>
      <c r="Q2" s="35" t="s">
        <v>169</v>
      </c>
      <c r="R2" s="35" t="s">
        <v>166</v>
      </c>
      <c r="S2" s="35" t="s">
        <v>167</v>
      </c>
    </row>
    <row r="3" spans="1:19" hidden="1">
      <c r="A3" s="40" t="s">
        <v>200</v>
      </c>
      <c r="B3" s="41"/>
      <c r="C3" s="41"/>
      <c r="D3" s="41"/>
      <c r="E3" s="41"/>
      <c r="F3" s="41"/>
      <c r="G3" s="41"/>
      <c r="H3" s="41"/>
      <c r="I3" s="41"/>
      <c r="J3" s="41"/>
      <c r="K3" s="41"/>
      <c r="L3" s="41"/>
      <c r="M3" s="41"/>
      <c r="N3" s="41"/>
      <c r="O3" s="41"/>
      <c r="P3" s="41"/>
      <c r="Q3" s="41"/>
      <c r="R3" s="41"/>
      <c r="S3" s="41"/>
    </row>
    <row r="4" spans="1:19" ht="409.5" hidden="1">
      <c r="A4" s="23" t="s">
        <v>170</v>
      </c>
      <c r="B4" s="23" t="s">
        <v>203</v>
      </c>
      <c r="C4" s="23" t="s">
        <v>171</v>
      </c>
      <c r="D4" s="23" t="s">
        <v>190</v>
      </c>
      <c r="E4" s="23" t="s">
        <v>191</v>
      </c>
      <c r="F4" s="23" t="s">
        <v>204</v>
      </c>
      <c r="G4" s="23" t="s">
        <v>192</v>
      </c>
      <c r="H4" s="23" t="s">
        <v>173</v>
      </c>
      <c r="I4" s="23" t="s">
        <v>193</v>
      </c>
      <c r="J4" s="23" t="s">
        <v>194</v>
      </c>
      <c r="K4" s="23" t="s">
        <v>185</v>
      </c>
      <c r="L4" s="23" t="s">
        <v>174</v>
      </c>
      <c r="M4" s="23" t="s">
        <v>176</v>
      </c>
      <c r="N4" s="36" t="s">
        <v>168</v>
      </c>
      <c r="O4" s="24" t="s">
        <v>201</v>
      </c>
      <c r="P4" s="23" t="s">
        <v>202</v>
      </c>
      <c r="Q4" s="24" t="s">
        <v>201</v>
      </c>
      <c r="R4" s="24" t="s">
        <v>201</v>
      </c>
      <c r="S4" s="24" t="s">
        <v>201</v>
      </c>
    </row>
    <row r="5" spans="1:19" ht="171">
      <c r="A5" s="25" t="s">
        <v>238</v>
      </c>
      <c r="B5" s="25" t="s">
        <v>207</v>
      </c>
      <c r="C5" s="25">
        <v>1</v>
      </c>
      <c r="D5" s="25" t="s">
        <v>228</v>
      </c>
      <c r="E5" s="25" t="s">
        <v>189</v>
      </c>
      <c r="F5" s="25" t="s">
        <v>208</v>
      </c>
      <c r="G5" s="26" t="s">
        <v>242</v>
      </c>
      <c r="H5" s="25"/>
      <c r="I5" s="25" t="s">
        <v>221</v>
      </c>
      <c r="J5" s="25" t="s">
        <v>216</v>
      </c>
      <c r="K5" s="25" t="s">
        <v>183</v>
      </c>
      <c r="L5" s="25">
        <v>1</v>
      </c>
      <c r="M5" s="25">
        <v>1.66</v>
      </c>
      <c r="N5" s="18" t="s">
        <v>219</v>
      </c>
      <c r="O5" s="25"/>
      <c r="P5" s="28" t="s">
        <v>196</v>
      </c>
      <c r="Q5" s="29"/>
      <c r="R5" s="29"/>
      <c r="S5" s="29"/>
    </row>
    <row r="6" spans="1:19" ht="200.25" customHeight="1">
      <c r="A6" s="25" t="s">
        <v>238</v>
      </c>
      <c r="B6" s="25" t="s">
        <v>207</v>
      </c>
      <c r="C6" s="30">
        <v>2</v>
      </c>
      <c r="D6" s="25" t="s">
        <v>236</v>
      </c>
      <c r="E6" s="25" t="s">
        <v>187</v>
      </c>
      <c r="F6" s="25" t="s">
        <v>208</v>
      </c>
      <c r="G6" s="25" t="s">
        <v>222</v>
      </c>
      <c r="H6" s="25" t="s">
        <v>220</v>
      </c>
      <c r="I6" s="25" t="s">
        <v>221</v>
      </c>
      <c r="J6" s="25" t="s">
        <v>217</v>
      </c>
      <c r="K6" s="25" t="s">
        <v>183</v>
      </c>
      <c r="L6" s="25">
        <v>1</v>
      </c>
      <c r="M6" s="25">
        <v>1.66</v>
      </c>
      <c r="N6" s="18" t="s">
        <v>219</v>
      </c>
      <c r="O6" s="29"/>
      <c r="P6" s="28" t="s">
        <v>198</v>
      </c>
      <c r="Q6" s="29"/>
      <c r="R6" s="29"/>
      <c r="S6" s="29"/>
    </row>
    <row r="7" spans="1:19" ht="215.25" customHeight="1">
      <c r="A7" s="25" t="s">
        <v>238</v>
      </c>
      <c r="B7" s="25" t="s">
        <v>207</v>
      </c>
      <c r="C7" s="30">
        <v>2</v>
      </c>
      <c r="D7" s="25" t="s">
        <v>236</v>
      </c>
      <c r="E7" s="25" t="s">
        <v>187</v>
      </c>
      <c r="F7" s="25" t="s">
        <v>208</v>
      </c>
      <c r="G7" s="25" t="s">
        <v>223</v>
      </c>
      <c r="H7" s="25" t="s">
        <v>211</v>
      </c>
      <c r="I7" s="25" t="s">
        <v>221</v>
      </c>
      <c r="J7" s="25" t="s">
        <v>217</v>
      </c>
      <c r="K7" s="25" t="s">
        <v>183</v>
      </c>
      <c r="L7" s="25">
        <v>1</v>
      </c>
      <c r="M7" s="25">
        <v>1.66</v>
      </c>
      <c r="N7" s="18" t="s">
        <v>219</v>
      </c>
      <c r="O7" s="29"/>
      <c r="P7" s="28" t="s">
        <v>198</v>
      </c>
      <c r="Q7" s="29"/>
      <c r="R7" s="29"/>
      <c r="S7" s="29"/>
    </row>
    <row r="8" spans="1:19" ht="122.25" customHeight="1">
      <c r="A8" s="25" t="s">
        <v>238</v>
      </c>
      <c r="B8" s="25" t="s">
        <v>207</v>
      </c>
      <c r="C8" s="30">
        <v>3</v>
      </c>
      <c r="D8" s="25" t="s">
        <v>234</v>
      </c>
      <c r="E8" s="25" t="s">
        <v>189</v>
      </c>
      <c r="F8" s="25" t="s">
        <v>208</v>
      </c>
      <c r="G8" s="25" t="s">
        <v>209</v>
      </c>
      <c r="H8" s="25" t="s">
        <v>226</v>
      </c>
      <c r="I8" s="25" t="s">
        <v>221</v>
      </c>
      <c r="J8" s="25" t="s">
        <v>216</v>
      </c>
      <c r="K8" s="25" t="s">
        <v>181</v>
      </c>
      <c r="L8" s="25">
        <v>1</v>
      </c>
      <c r="M8" s="25">
        <v>1.66</v>
      </c>
      <c r="N8" s="18" t="s">
        <v>219</v>
      </c>
      <c r="O8" s="29"/>
      <c r="P8" s="28" t="s">
        <v>205</v>
      </c>
      <c r="Q8" s="29"/>
      <c r="R8" s="29"/>
      <c r="S8" s="29"/>
    </row>
    <row r="9" spans="1:19" ht="104.25" customHeight="1">
      <c r="A9" s="25" t="s">
        <v>238</v>
      </c>
      <c r="B9" s="25" t="s">
        <v>207</v>
      </c>
      <c r="C9" s="30">
        <v>3</v>
      </c>
      <c r="D9" s="25" t="s">
        <v>235</v>
      </c>
      <c r="E9" s="25" t="s">
        <v>187</v>
      </c>
      <c r="F9" s="25" t="s">
        <v>208</v>
      </c>
      <c r="G9" s="25" t="s">
        <v>210</v>
      </c>
      <c r="H9" s="25" t="s">
        <v>224</v>
      </c>
      <c r="I9" s="25" t="s">
        <v>221</v>
      </c>
      <c r="J9" s="25" t="s">
        <v>217</v>
      </c>
      <c r="K9" s="25" t="s">
        <v>182</v>
      </c>
      <c r="L9" s="25">
        <v>1</v>
      </c>
      <c r="M9" s="25">
        <v>1.66</v>
      </c>
      <c r="N9" s="18" t="s">
        <v>219</v>
      </c>
      <c r="O9" s="29"/>
      <c r="P9" s="28" t="s">
        <v>198</v>
      </c>
      <c r="Q9" s="25"/>
      <c r="R9" s="25"/>
      <c r="S9" s="25"/>
    </row>
    <row r="10" spans="1:19" ht="156.75" customHeight="1">
      <c r="A10" s="25" t="s">
        <v>238</v>
      </c>
      <c r="B10" s="25" t="s">
        <v>207</v>
      </c>
      <c r="C10" s="30">
        <v>4</v>
      </c>
      <c r="D10" s="25" t="s">
        <v>227</v>
      </c>
      <c r="E10" s="25" t="s">
        <v>189</v>
      </c>
      <c r="F10" s="25" t="s">
        <v>208</v>
      </c>
      <c r="G10" s="25" t="s">
        <v>212</v>
      </c>
      <c r="H10" s="25" t="s">
        <v>225</v>
      </c>
      <c r="I10" s="25" t="s">
        <v>221</v>
      </c>
      <c r="J10" s="25" t="s">
        <v>216</v>
      </c>
      <c r="K10" s="25" t="s">
        <v>183</v>
      </c>
      <c r="L10" s="25">
        <v>1</v>
      </c>
      <c r="M10" s="25">
        <v>1.66</v>
      </c>
      <c r="N10" s="18" t="s">
        <v>219</v>
      </c>
      <c r="O10" s="29"/>
      <c r="P10" s="28" t="s">
        <v>195</v>
      </c>
      <c r="Q10" s="29"/>
      <c r="R10" s="29"/>
      <c r="S10" s="29"/>
    </row>
    <row r="11" spans="1:19" ht="211.5" customHeight="1">
      <c r="A11" s="25" t="s">
        <v>238</v>
      </c>
      <c r="B11" s="25" t="s">
        <v>207</v>
      </c>
      <c r="C11" s="30">
        <v>4</v>
      </c>
      <c r="D11" s="25" t="s">
        <v>227</v>
      </c>
      <c r="E11" s="25" t="s">
        <v>189</v>
      </c>
      <c r="F11" s="25" t="s">
        <v>208</v>
      </c>
      <c r="G11" s="25" t="s">
        <v>213</v>
      </c>
      <c r="H11" s="25" t="s">
        <v>237</v>
      </c>
      <c r="I11" s="25" t="s">
        <v>221</v>
      </c>
      <c r="J11" s="25" t="s">
        <v>216</v>
      </c>
      <c r="K11" s="25" t="s">
        <v>179</v>
      </c>
      <c r="L11" s="25">
        <v>1</v>
      </c>
      <c r="M11" s="25">
        <v>1.66</v>
      </c>
      <c r="N11" s="18" t="s">
        <v>219</v>
      </c>
      <c r="O11" s="29"/>
      <c r="P11" s="28" t="s">
        <v>183</v>
      </c>
      <c r="Q11" s="29"/>
      <c r="R11" s="29"/>
      <c r="S11" s="29"/>
    </row>
    <row r="12" spans="1:19" ht="165.75" customHeight="1">
      <c r="A12" s="25" t="s">
        <v>238</v>
      </c>
      <c r="B12" s="25" t="s">
        <v>207</v>
      </c>
      <c r="C12" s="30">
        <v>4</v>
      </c>
      <c r="D12" s="25" t="s">
        <v>227</v>
      </c>
      <c r="E12" s="25" t="s">
        <v>189</v>
      </c>
      <c r="F12" s="25" t="s">
        <v>208</v>
      </c>
      <c r="G12" s="25" t="s">
        <v>218</v>
      </c>
      <c r="H12" s="25" t="s">
        <v>229</v>
      </c>
      <c r="I12" s="25" t="s">
        <v>221</v>
      </c>
      <c r="J12" s="25" t="s">
        <v>216</v>
      </c>
      <c r="K12" s="25" t="s">
        <v>179</v>
      </c>
      <c r="L12" s="25">
        <v>1</v>
      </c>
      <c r="M12" s="25">
        <v>1.66</v>
      </c>
      <c r="N12" s="18" t="s">
        <v>219</v>
      </c>
      <c r="O12" s="29"/>
      <c r="P12" s="28" t="s">
        <v>195</v>
      </c>
      <c r="Q12" s="29"/>
      <c r="R12" s="29"/>
      <c r="S12" s="29"/>
    </row>
    <row r="13" spans="1:19" ht="98.25" customHeight="1">
      <c r="A13" s="25" t="s">
        <v>238</v>
      </c>
      <c r="B13" s="25" t="s">
        <v>207</v>
      </c>
      <c r="C13" s="30">
        <v>5</v>
      </c>
      <c r="D13" s="25" t="s">
        <v>214</v>
      </c>
      <c r="E13" s="25" t="s">
        <v>188</v>
      </c>
      <c r="F13" s="25" t="s">
        <v>208</v>
      </c>
      <c r="G13" s="26" t="s">
        <v>243</v>
      </c>
      <c r="H13" s="25"/>
      <c r="I13" s="25" t="s">
        <v>221</v>
      </c>
      <c r="J13" s="25" t="s">
        <v>217</v>
      </c>
      <c r="K13" s="25" t="s">
        <v>182</v>
      </c>
      <c r="L13" s="25">
        <v>1</v>
      </c>
      <c r="M13" s="25">
        <v>1.66</v>
      </c>
      <c r="N13" s="18" t="s">
        <v>219</v>
      </c>
      <c r="O13" s="29"/>
      <c r="P13" s="28" t="s">
        <v>197</v>
      </c>
      <c r="Q13" s="29"/>
      <c r="R13" s="29"/>
      <c r="S13" s="29"/>
    </row>
    <row r="14" spans="1:19" ht="106.5" customHeight="1">
      <c r="A14" s="25" t="s">
        <v>238</v>
      </c>
      <c r="B14" s="25" t="s">
        <v>207</v>
      </c>
      <c r="C14" s="30">
        <v>6</v>
      </c>
      <c r="D14" s="25" t="s">
        <v>215</v>
      </c>
      <c r="E14" s="25" t="s">
        <v>186</v>
      </c>
      <c r="F14" s="25" t="s">
        <v>208</v>
      </c>
      <c r="G14" s="26" t="s">
        <v>244</v>
      </c>
      <c r="H14" s="25"/>
      <c r="I14" s="25" t="s">
        <v>221</v>
      </c>
      <c r="J14" s="25" t="s">
        <v>217</v>
      </c>
      <c r="K14" s="25" t="s">
        <v>180</v>
      </c>
      <c r="L14" s="25">
        <v>1</v>
      </c>
      <c r="M14" s="25">
        <v>1.66</v>
      </c>
      <c r="N14" s="18" t="s">
        <v>219</v>
      </c>
      <c r="O14" s="29"/>
      <c r="P14" s="28" t="s">
        <v>195</v>
      </c>
      <c r="Q14" s="29"/>
      <c r="R14" s="29"/>
      <c r="S14" s="29"/>
    </row>
  </sheetData>
  <mergeCells count="4">
    <mergeCell ref="A3:S3"/>
    <mergeCell ref="A1:K1"/>
    <mergeCell ref="L1:O1"/>
    <mergeCell ref="P1:S1"/>
  </mergeCells>
  <dataValidations count="7">
    <dataValidation type="list" allowBlank="1" sqref="P5:P14">
      <formula1>Misure2</formula1>
    </dataValidation>
    <dataValidation type="list" allowBlank="1" showInputMessage="1" showErrorMessage="1" sqref="E5:E14">
      <formula1>aree</formula1>
    </dataValidation>
    <dataValidation type="list" allowBlank="1" showInputMessage="1" showErrorMessage="1" sqref="F5:F14">
      <formula1>"Dirigente I fascia, Dirigente II fascia, Resp. Area, Resp. Settore, Resp. Sezione"</formula1>
    </dataValidation>
    <dataValidation type="whole" showInputMessage="1" showErrorMessage="1" sqref="S9 C4:C14">
      <formula1>1</formula1>
      <formula2>95</formula2>
    </dataValidation>
    <dataValidation type="list" allowBlank="1" showInputMessage="1" showErrorMessage="1" sqref="J5:J14">
      <formula1>"Attività vincolata, Attività discrezionale"</formula1>
    </dataValidation>
    <dataValidation type="list" allowBlank="1" showInputMessage="1" sqref="K6:K14">
      <formula1>uso</formula1>
    </dataValidation>
    <dataValidation type="list" allowBlank="1" sqref="K5">
      <formula1>uso</formula1>
    </dataValidation>
  </dataValidations>
  <pageMargins left="0.19685039370078741" right="0.19685039370078741" top="0.35433070866141736" bottom="0.19685039370078741" header="0.31496062992125984" footer="0.15748031496062992"/>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 EDU MUS</vt:lpstr>
      <vt:lpstr>competenze!Area_stampa</vt:lpstr>
      <vt:lpstr>'Mappatura del rischio EDU MUS'!Area_stampa</vt:lpstr>
      <vt:lpstr>'Sezione generale'!Area_stampa</vt:lpstr>
      <vt:lpstr>'Mappatura del rischio EDU MUS'!Titoli_stampa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2018-11-19T14:40:41Z</cp:lastPrinted>
  <dcterms:created xsi:type="dcterms:W3CDTF">2014-07-11T10:05:14Z</dcterms:created>
  <dcterms:modified xsi:type="dcterms:W3CDTF">2018-12-19T13:54:19Z</dcterms:modified>
</cp:coreProperties>
</file>