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600" windowHeight="11760"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_xlnm.Print_Area" localSheetId="4">'Mappatura del rischio'!$A$1:$S$14</definedName>
    <definedName name="_xlnm.Print_Area" localSheetId="3">'Sezione generale'!$B$1:$C$5</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_xlnm.Print_Titles" localSheetId="4">'Mappatura del rischio'!$1:$2</definedName>
    <definedName name="ufficio" localSheetId="3">#REF!</definedName>
    <definedName name="ufficio">#REF!</definedName>
    <definedName name="ufficio_di_destinazione">[2]parametri!$A$2:$A$34</definedName>
    <definedName name="uso">#REF!</definedName>
  </definedNames>
  <calcPr calcId="125725"/>
</workbook>
</file>

<file path=xl/calcChain.xml><?xml version="1.0" encoding="utf-8"?>
<calcChain xmlns="http://schemas.openxmlformats.org/spreadsheetml/2006/main">
  <c r="C128" i="16"/>
  <c r="E128" s="1"/>
  <c r="C127"/>
  <c r="E127" s="1"/>
  <c r="C126"/>
  <c r="E126" s="1"/>
  <c r="D126" s="1"/>
  <c r="C125"/>
  <c r="F125" s="1"/>
  <c r="C124"/>
  <c r="F124" s="1"/>
  <c r="E124" s="1"/>
  <c r="C123"/>
  <c r="F123" s="1"/>
  <c r="C122"/>
  <c r="F122" s="1"/>
  <c r="E122" s="1"/>
  <c r="C121"/>
  <c r="E121" s="1"/>
  <c r="C120"/>
  <c r="F120" s="1"/>
  <c r="E120" s="1"/>
  <c r="C119"/>
  <c r="F119" s="1"/>
  <c r="C118"/>
  <c r="F118" s="1"/>
  <c r="E118" s="1"/>
  <c r="C117"/>
  <c r="D117" s="1"/>
  <c r="C116"/>
  <c r="F116" s="1"/>
  <c r="E116" s="1"/>
  <c r="C115"/>
  <c r="E115" s="1"/>
  <c r="D115" s="1"/>
  <c r="C114"/>
  <c r="E114" s="1"/>
  <c r="C113"/>
  <c r="E113" s="1"/>
  <c r="C112"/>
  <c r="F112" s="1"/>
  <c r="C111"/>
  <c r="F111" s="1"/>
  <c r="E111" s="1"/>
  <c r="C110"/>
  <c r="E110" s="1"/>
  <c r="C109"/>
  <c r="E109" s="1"/>
  <c r="C108"/>
  <c r="F108" s="1"/>
  <c r="C107"/>
  <c r="E107" s="1"/>
  <c r="D107" s="1"/>
  <c r="C106"/>
  <c r="F106" s="1"/>
  <c r="C105"/>
  <c r="D105" s="1"/>
  <c r="C104"/>
  <c r="D104" s="1"/>
  <c r="C103"/>
  <c r="C102"/>
  <c r="E102" s="1"/>
  <c r="C101"/>
  <c r="F101" s="1"/>
  <c r="E101" s="1"/>
  <c r="C100"/>
  <c r="F100" s="1"/>
  <c r="C99"/>
  <c r="F99" s="1"/>
  <c r="C98"/>
  <c r="F98" s="1"/>
  <c r="E98" s="1"/>
  <c r="C97"/>
  <c r="F97" s="1"/>
  <c r="C96"/>
  <c r="F96" s="1"/>
  <c r="C95"/>
  <c r="F95" s="1"/>
  <c r="C94"/>
  <c r="F94" s="1"/>
  <c r="C93"/>
  <c r="D93" s="1"/>
  <c r="C92"/>
  <c r="E92" s="1"/>
  <c r="D92" s="1"/>
  <c r="C91"/>
  <c r="C90"/>
  <c r="E90" s="1"/>
  <c r="C89"/>
  <c r="E89" s="1"/>
  <c r="C88"/>
  <c r="E88" s="1"/>
  <c r="C87"/>
  <c r="F87" s="1"/>
  <c r="C86"/>
  <c r="E86" s="1"/>
  <c r="C85"/>
  <c r="D85" s="1"/>
  <c r="C84"/>
  <c r="F84" s="1"/>
  <c r="C83"/>
  <c r="F83" s="1"/>
  <c r="C82"/>
  <c r="C81"/>
  <c r="D81" s="1"/>
  <c r="C80"/>
  <c r="E79"/>
  <c r="D79" s="1"/>
  <c r="C79"/>
  <c r="F79" s="1"/>
  <c r="D78"/>
  <c r="G78" s="1"/>
  <c r="C78"/>
  <c r="F78" s="1"/>
  <c r="E78" s="1"/>
  <c r="D77"/>
  <c r="C77"/>
  <c r="E77" s="1"/>
  <c r="D76"/>
  <c r="C76"/>
  <c r="C75"/>
  <c r="E75" s="1"/>
  <c r="D75" s="1"/>
  <c r="C74"/>
  <c r="D74" s="1"/>
  <c r="C73"/>
  <c r="D73" s="1"/>
  <c r="C72"/>
  <c r="D72" s="1"/>
  <c r="C71"/>
  <c r="F71" s="1"/>
  <c r="C70"/>
  <c r="D70" s="1"/>
  <c r="D86" l="1"/>
  <c r="E87"/>
  <c r="D87" s="1"/>
  <c r="G87" s="1"/>
  <c r="D88"/>
  <c r="D89"/>
  <c r="D90"/>
  <c r="E95"/>
  <c r="D95" s="1"/>
  <c r="G95" s="1"/>
  <c r="E96"/>
  <c r="D96" s="1"/>
  <c r="G96" s="1"/>
  <c r="E97"/>
  <c r="D97" s="1"/>
  <c r="G97" s="1"/>
  <c r="D98"/>
  <c r="G98" s="1"/>
  <c r="E99"/>
  <c r="D99" s="1"/>
  <c r="G99" s="1"/>
  <c r="E100"/>
  <c r="D100" s="1"/>
  <c r="G100" s="1"/>
  <c r="D101"/>
  <c r="G101" s="1"/>
  <c r="D102"/>
  <c r="E106"/>
  <c r="D106" s="1"/>
  <c r="D111"/>
  <c r="G111" s="1"/>
  <c r="E112"/>
  <c r="D112" s="1"/>
  <c r="G112" s="1"/>
  <c r="D113"/>
  <c r="D114"/>
  <c r="D127"/>
  <c r="F114"/>
  <c r="D116"/>
  <c r="F127"/>
  <c r="G127" s="1"/>
  <c r="F70"/>
  <c r="E70" s="1"/>
  <c r="G70" s="1"/>
  <c r="E72"/>
  <c r="E73"/>
  <c r="E74"/>
  <c r="F75"/>
  <c r="G79"/>
  <c r="F80"/>
  <c r="F91"/>
  <c r="F92"/>
  <c r="G92" s="1"/>
  <c r="E93"/>
  <c r="E94"/>
  <c r="F103"/>
  <c r="E104"/>
  <c r="E71"/>
  <c r="D71" s="1"/>
  <c r="G71" s="1"/>
  <c r="G75"/>
  <c r="F76"/>
  <c r="E76" s="1"/>
  <c r="G76" s="1"/>
  <c r="E80"/>
  <c r="D80" s="1"/>
  <c r="G80" s="1"/>
  <c r="E81"/>
  <c r="D82"/>
  <c r="E83"/>
  <c r="D83" s="1"/>
  <c r="G83" s="1"/>
  <c r="E84"/>
  <c r="D84" s="1"/>
  <c r="G84" s="1"/>
  <c r="E85"/>
  <c r="E91"/>
  <c r="D91" s="1"/>
  <c r="D94"/>
  <c r="G94" s="1"/>
  <c r="E103"/>
  <c r="D103" s="1"/>
  <c r="E105"/>
  <c r="E108"/>
  <c r="D108" s="1"/>
  <c r="G108" s="1"/>
  <c r="D109"/>
  <c r="D110"/>
  <c r="F110"/>
  <c r="G114"/>
  <c r="F115"/>
  <c r="G115" s="1"/>
  <c r="D118"/>
  <c r="G118" s="1"/>
  <c r="E119"/>
  <c r="D119" s="1"/>
  <c r="G119" s="1"/>
  <c r="D120"/>
  <c r="G120" s="1"/>
  <c r="D121"/>
  <c r="D122"/>
  <c r="G122" s="1"/>
  <c r="E123"/>
  <c r="D123" s="1"/>
  <c r="G123" s="1"/>
  <c r="D124"/>
  <c r="G124" s="1"/>
  <c r="E125"/>
  <c r="D125" s="1"/>
  <c r="G125" s="1"/>
  <c r="F126"/>
  <c r="G126" s="1"/>
  <c r="D128"/>
  <c r="F82"/>
  <c r="E82" s="1"/>
  <c r="G106"/>
  <c r="F107"/>
  <c r="G107" s="1"/>
  <c r="G116"/>
  <c r="E117"/>
  <c r="G103" l="1"/>
  <c r="G91"/>
  <c r="G110"/>
  <c r="G82"/>
  <c r="C69"/>
  <c r="F69" s="1"/>
  <c r="E69" s="1"/>
  <c r="C68"/>
  <c r="E68" s="1"/>
  <c r="D68" s="1"/>
  <c r="C67"/>
  <c r="E67" s="1"/>
  <c r="D67" s="1"/>
  <c r="C66"/>
  <c r="E66" s="1"/>
  <c r="C65"/>
  <c r="F65" s="1"/>
  <c r="C64"/>
  <c r="D64" s="1"/>
  <c r="C63"/>
  <c r="E63" s="1"/>
  <c r="D63" s="1"/>
  <c r="C62"/>
  <c r="D62" s="1"/>
  <c r="C61"/>
  <c r="D61" s="1"/>
  <c r="C60"/>
  <c r="E60" s="1"/>
  <c r="D60" s="1"/>
  <c r="C59"/>
  <c r="E59" s="1"/>
  <c r="D59" s="1"/>
  <c r="C58"/>
  <c r="D58" s="1"/>
  <c r="C57"/>
  <c r="C56"/>
  <c r="E56" s="1"/>
  <c r="C55"/>
  <c r="E55" s="1"/>
  <c r="D55" s="1"/>
  <c r="C54"/>
  <c r="E54" s="1"/>
  <c r="D54" s="1"/>
  <c r="C53"/>
  <c r="C52"/>
  <c r="F52" s="1"/>
  <c r="C51"/>
  <c r="F51" s="1"/>
  <c r="C50"/>
  <c r="F50" s="1"/>
  <c r="C49"/>
  <c r="D49" s="1"/>
  <c r="C48"/>
  <c r="D48" s="1"/>
  <c r="C47"/>
  <c r="E47" s="1"/>
  <c r="D47" s="1"/>
  <c r="D46"/>
  <c r="C46"/>
  <c r="E46" s="1"/>
  <c r="D45"/>
  <c r="C45"/>
  <c r="C44"/>
  <c r="D44" s="1"/>
  <c r="C43"/>
  <c r="E43" s="1"/>
  <c r="D43" s="1"/>
  <c r="C42"/>
  <c r="E42" s="1"/>
  <c r="D42" s="1"/>
  <c r="C41"/>
  <c r="E41" s="1"/>
  <c r="D41" s="1"/>
  <c r="C40"/>
  <c r="E40" s="1"/>
  <c r="C39"/>
  <c r="F39" s="1"/>
  <c r="C38"/>
  <c r="F38" s="1"/>
  <c r="E38" s="1"/>
  <c r="C37"/>
  <c r="E37" s="1"/>
  <c r="C36"/>
  <c r="E36" s="1"/>
  <c r="C35"/>
  <c r="F35" s="1"/>
  <c r="C34"/>
  <c r="E34" s="1"/>
  <c r="C33"/>
  <c r="F33" s="1"/>
  <c r="C32"/>
  <c r="E32" s="1"/>
  <c r="C31"/>
  <c r="F31" s="1"/>
  <c r="C30"/>
  <c r="F30" s="1"/>
  <c r="C29"/>
  <c r="D29" s="1"/>
  <c r="C28"/>
  <c r="D28" s="1"/>
  <c r="C27"/>
  <c r="E27" s="1"/>
  <c r="D27" s="1"/>
  <c r="C26"/>
  <c r="E26" s="1"/>
  <c r="D26" s="1"/>
  <c r="C5" i="1"/>
  <c r="E65" i="16" l="1"/>
  <c r="D65" s="1"/>
  <c r="D66"/>
  <c r="E31"/>
  <c r="D31" s="1"/>
  <c r="G31" s="1"/>
  <c r="D32"/>
  <c r="E33"/>
  <c r="D33" s="1"/>
  <c r="G33" s="1"/>
  <c r="D34"/>
  <c r="E35"/>
  <c r="D35" s="1"/>
  <c r="G35" s="1"/>
  <c r="D36"/>
  <c r="D37"/>
  <c r="D38"/>
  <c r="G38" s="1"/>
  <c r="E39"/>
  <c r="D39" s="1"/>
  <c r="F46"/>
  <c r="E51"/>
  <c r="D51" s="1"/>
  <c r="G51" s="1"/>
  <c r="E52"/>
  <c r="D52" s="1"/>
  <c r="D56"/>
  <c r="F66"/>
  <c r="G46"/>
  <c r="G65"/>
  <c r="G66"/>
  <c r="F29"/>
  <c r="E29" s="1"/>
  <c r="G29" s="1"/>
  <c r="E30"/>
  <c r="F41"/>
  <c r="G41" s="1"/>
  <c r="F42"/>
  <c r="G42" s="1"/>
  <c r="F43"/>
  <c r="G43" s="1"/>
  <c r="F47"/>
  <c r="G47" s="1"/>
  <c r="E50"/>
  <c r="G52"/>
  <c r="F53"/>
  <c r="F54"/>
  <c r="E57"/>
  <c r="F58"/>
  <c r="E58" s="1"/>
  <c r="G58" s="1"/>
  <c r="F59"/>
  <c r="G59" s="1"/>
  <c r="F60"/>
  <c r="G60" s="1"/>
  <c r="E61"/>
  <c r="F62"/>
  <c r="E62" s="1"/>
  <c r="G62" s="1"/>
  <c r="F63"/>
  <c r="F67"/>
  <c r="G67" s="1"/>
  <c r="F68"/>
  <c r="G68" s="1"/>
  <c r="F26"/>
  <c r="G26" s="1"/>
  <c r="F27"/>
  <c r="G27" s="1"/>
  <c r="E28"/>
  <c r="G39"/>
  <c r="E44"/>
  <c r="F48"/>
  <c r="E48" s="1"/>
  <c r="G48" s="1"/>
  <c r="F49"/>
  <c r="E49" s="1"/>
  <c r="G49" s="1"/>
  <c r="D30"/>
  <c r="G30" s="1"/>
  <c r="D40"/>
  <c r="E45"/>
  <c r="D50"/>
  <c r="G50" s="1"/>
  <c r="E53"/>
  <c r="D53" s="1"/>
  <c r="G53" s="1"/>
  <c r="G54"/>
  <c r="F55"/>
  <c r="G55" s="1"/>
  <c r="D57"/>
  <c r="G63"/>
  <c r="F64"/>
  <c r="E64" s="1"/>
  <c r="G64" s="1"/>
  <c r="D69"/>
  <c r="G69" s="1"/>
  <c r="C3" i="1"/>
  <c r="F61" i="16"/>
  <c r="G61"/>
  <c r="F28"/>
  <c r="G28"/>
  <c r="F40"/>
  <c r="G40"/>
  <c r="F57"/>
  <c r="G57"/>
  <c r="F45"/>
  <c r="G45"/>
  <c r="F44"/>
  <c r="G44"/>
  <c r="F37"/>
  <c r="G37"/>
  <c r="F32"/>
  <c r="G32"/>
  <c r="F56"/>
  <c r="G56"/>
  <c r="F36"/>
  <c r="G36"/>
  <c r="F34"/>
  <c r="G34"/>
  <c r="F109"/>
  <c r="G109"/>
  <c r="F128"/>
  <c r="G128"/>
  <c r="F74"/>
  <c r="G74"/>
  <c r="F81"/>
  <c r="G81"/>
  <c r="F85"/>
  <c r="G85"/>
  <c r="F117"/>
  <c r="G117"/>
  <c r="F121"/>
  <c r="G121"/>
  <c r="F72"/>
  <c r="G72"/>
  <c r="F93"/>
  <c r="G93"/>
  <c r="F73"/>
  <c r="G73"/>
  <c r="F105"/>
  <c r="G105"/>
  <c r="F104"/>
  <c r="G104"/>
  <c r="F90"/>
  <c r="G90"/>
  <c r="F88"/>
  <c r="G88"/>
  <c r="F102"/>
  <c r="G102"/>
  <c r="F113"/>
  <c r="G113"/>
  <c r="F89"/>
  <c r="G89"/>
  <c r="F86"/>
  <c r="G86"/>
  <c r="F77"/>
  <c r="G77"/>
</calcChain>
</file>

<file path=xl/sharedStrings.xml><?xml version="1.0" encoding="utf-8"?>
<sst xmlns="http://schemas.openxmlformats.org/spreadsheetml/2006/main" count="342" uniqueCount="250">
  <si>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</si>
  <si>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</si>
  <si>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</si>
  <si>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</si>
  <si>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</si>
  <si>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</si>
  <si>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</si>
  <si>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</si>
  <si>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</si>
  <si>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</si>
  <si>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</si>
  <si>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</si>
  <si>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</si>
  <si>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</si>
  <si>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</si>
  <si>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</si>
  <si>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</si>
  <si>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</si>
  <si>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</si>
  <si>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</si>
  <si>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</si>
  <si>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</si>
  <si>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</si>
  <si>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</si>
  <si>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</si>
  <si>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</si>
  <si>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</si>
  <si>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</si>
  <si>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</si>
  <si>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</si>
  <si>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</si>
  <si>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</si>
  <si>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</si>
  <si>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</si>
  <si>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</si>
  <si>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</si>
  <si>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</si>
  <si>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</si>
  <si>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</si>
  <si>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</si>
  <si>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</si>
  <si>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</si>
  <si>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</si>
  <si>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</si>
  <si>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</si>
  <si>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</si>
  <si>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</si>
  <si>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</si>
  <si>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</si>
  <si>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</si>
  <si>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</si>
  <si>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</si>
  <si>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</si>
  <si>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</si>
  <si>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</si>
  <si>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</si>
  <si>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</si>
  <si>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</si>
  <si>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</si>
  <si>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</si>
  <si>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</si>
  <si>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</si>
  <si>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</si>
  <si>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</si>
  <si>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</si>
  <si>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</si>
  <si>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</si>
  <si>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</si>
  <si>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</si>
  <si>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</si>
  <si>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</si>
  <si>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</si>
  <si>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</si>
  <si>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</si>
  <si>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</si>
  <si>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</si>
  <si>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</si>
  <si>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</si>
  <si>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</si>
  <si>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</si>
  <si>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</si>
  <si>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</si>
  <si>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</si>
  <si>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</si>
  <si>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</si>
  <si>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</si>
  <si>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</si>
  <si>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</si>
  <si>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</si>
  <si>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</si>
  <si>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</si>
  <si>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</si>
  <si>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</si>
  <si>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</si>
  <si>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</si>
  <si>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</si>
  <si>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</si>
  <si>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</si>
  <si>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</si>
  <si>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</si>
  <si>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</si>
  <si>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</si>
  <si>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</si>
  <si>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</si>
  <si>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</si>
  <si>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</si>
  <si>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</si>
  <si>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</si>
  <si>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</si>
  <si>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</si>
  <si>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</si>
  <si>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</si>
  <si>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</si>
  <si>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</si>
  <si>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</si>
  <si>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</si>
  <si>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</si>
  <si>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</si>
  <si>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</si>
  <si>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</si>
  <si>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</si>
  <si>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</si>
  <si>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</si>
  <si>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</si>
  <si>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</si>
  <si>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</si>
  <si>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</si>
  <si>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</si>
  <si>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</si>
  <si>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</si>
  <si>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</si>
  <si>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</si>
  <si>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</si>
  <si>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</si>
  <si>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</si>
  <si>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</si>
  <si>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</si>
  <si>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</si>
  <si>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</si>
  <si>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</si>
  <si>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</si>
  <si>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</si>
  <si>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</si>
  <si>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</si>
  <si>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</si>
  <si>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</si>
  <si>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</si>
  <si>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</si>
  <si>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</si>
  <si>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</si>
  <si>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</si>
  <si>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</si>
  <si>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</si>
  <si>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</si>
  <si>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</si>
  <si>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</si>
  <si>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</si>
  <si>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</si>
  <si>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</si>
  <si>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</si>
  <si>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</si>
  <si>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</si>
  <si>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</si>
  <si>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</si>
  <si>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</si>
  <si>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</si>
  <si>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</si>
  <si>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</si>
  <si>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</si>
  <si>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</si>
  <si>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</si>
  <si>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</si>
  <si>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</si>
  <si>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</si>
  <si>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</si>
  <si>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</si>
  <si>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</si>
  <si>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</si>
  <si>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</si>
  <si>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</si>
  <si>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</si>
  <si>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</si>
  <si>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Rivelazione di notizie riservate/violazione del segreto d’Ufficio</t>
  </si>
  <si>
    <t>Uso improprio o distorto della discrezionalità</t>
  </si>
  <si>
    <t>Alterazione/manipolazione/utilizzo improprio di informazioni e documentazione</t>
  </si>
  <si>
    <t>Alterazione dei tempi</t>
  </si>
  <si>
    <t>Elusione delle procedure di svolgimento delle attività e di controllo</t>
  </si>
  <si>
    <t>DESCRIZIONE DEL COMPORTAMENTO A RISCHIO DI CORRUZIONE
(utilizzare menu a tendina)</t>
  </si>
  <si>
    <t>Scegliere uno dei comportamenti a rischio di corruzione riportati nel menu a tendina</t>
  </si>
  <si>
    <t>Area 8. Provvedimenti ampliativi della sfera giuridica dei destinatari privi di effetto economico diretto e immediato</t>
  </si>
  <si>
    <t>Area 10. Area ampliamento delle conoscenze e delle competenze</t>
  </si>
  <si>
    <t>Area 11. Diffusione e divulgazione delle conoscenze</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</si>
  <si>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</si>
  <si>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</si>
  <si>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</si>
  <si>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</si>
  <si>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</si>
  <si>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Condivisione delle informazioni attraverso caselle mail e cartelle condivise</t>
  </si>
  <si>
    <t>Standardizzazione procedure</t>
  </si>
  <si>
    <t>Trasparenza interna</t>
  </si>
  <si>
    <t>Applicazione normativa  tematica</t>
  </si>
  <si>
    <t>PONDERAZIONE DEL RISCHIO</t>
  </si>
  <si>
    <t>Alla riga 4 sono riportate le istruzioni per la compilazione.
Compilare a partire dalla riga 5.</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</si>
  <si>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</si>
  <si>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</si>
  <si>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</si>
  <si>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</si>
  <si>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Regolamentazione interna</t>
  </si>
  <si>
    <t>AREA DI RISCHIO
(utilizzare menu a tendina)</t>
  </si>
  <si>
    <t>PRES-INT</t>
  </si>
  <si>
    <t>Resp. LUCA DEMICHELI  - STEFANO LAPORTA</t>
  </si>
  <si>
    <t>Promuove l’immagine, le competenze e le attività dell’Istituto in ambito nazionale, europeo e internazionale e cura i rapporti ed i collegamenti con le amministrazioni e le istituzioni, anche locali, le università, gli enti di ricerca, le agenzie e gli organismi nazionali, europei ed internazionali, anche nello svolgimento delle attività scientifiche e tecniche di competenza dell’Istituto. Promuove, anche in raccordo con l'Area per il coordinamento strategico e la valutazione della ricerca, la partecipazione dell'Istituto a reti, gruppi, progetti, programmi, convenzioni e gare, anche curando tal fine l'identificazione delle possibili fonti di finanziamento e provvedendo a dare assistenza e supporto alle strutture interne dell'Istituto per la predisposizione delle proposte, degli atti e delle relative relazioni e rendicontazioni.</t>
  </si>
  <si>
    <t xml:space="preserve">PRES </t>
  </si>
  <si>
    <t>Attività vincolata</t>
  </si>
  <si>
    <t>Resp. Area</t>
  </si>
  <si>
    <t>MONITORAGGIO PROGRAMMI O INIZIATIVE NAZIONALI ED INTERNAZIONALI</t>
  </si>
  <si>
    <t>RACCOLTA E SELEZIONE DI INFORMAZIONI DA SOGGETTI NAZIONALI O INTERNAZIONALI</t>
  </si>
  <si>
    <t>IDENTIFICAZIONE DELLE OPPORTUNITA' PER ISPRA</t>
  </si>
  <si>
    <t>Attività discrezionale</t>
  </si>
  <si>
    <t>REVISIONE PERIODICA DEL DATA BASE SUI PROGETTI E ATTIVITA'</t>
  </si>
  <si>
    <t>SUPPORTO / CONTRIBUTO A STIPULA INTESE ACCORDI</t>
  </si>
  <si>
    <t>F.AMM 4 /5</t>
  </si>
  <si>
    <t>AMM 7</t>
  </si>
  <si>
    <t>F.AMM 4 / 5 + AMM 6/7</t>
  </si>
  <si>
    <t>F.AMM 4 / 5 + AMM 6 / 7</t>
  </si>
  <si>
    <t>FACILITAZIONE DELLA PARTECIPAZIONE ISPRA A PROGETTI  / ATTIVITA' NAZIONALI / INTERNAZIONALI</t>
  </si>
  <si>
    <t xml:space="preserve"> HELPDESK, VERIFICA CONFORMITA' PROPOSTE ALLE LINEE GUIDA</t>
  </si>
  <si>
    <t>PROMOZIONE DELL'IMMAGINE, COMPETENZE E ATTIVITà ISPRA</t>
  </si>
  <si>
    <t>RESP. AREA  + F.AMM 4 / 5  + AMM 6/7</t>
  </si>
  <si>
    <t>CURA DI RAPPORTI E COLLEGAMENTI CON ENTI E ISTITUZIONI ANCHE INTERNAZIONALI</t>
  </si>
  <si>
    <t>COORDINAMENTO PARTECIPAZIONE ISPRA IN CONTESTI NAZIONALI ED INTERNAZIONALI</t>
  </si>
  <si>
    <t>ORGANIZZAZIONE E GESTIONE DI VISITE TECNICHE IN ISPRA DELEGAZIONI ESTERE</t>
  </si>
  <si>
    <t>Standardizzazione procedure in SGQ</t>
  </si>
  <si>
    <t>RESP. AREA (RP)   + F.AMM 4 (RQ) + AMM 6/7</t>
  </si>
  <si>
    <t>Revisione  delle procedure relative alle attività istituzionali o internazionali</t>
  </si>
  <si>
    <t>1.33</t>
  </si>
  <si>
    <t>Promozione su media e  sito web di notizie, articoli o iniziative su temi o eventi ambientali</t>
  </si>
  <si>
    <t>RESP. AREA + AMM 6</t>
  </si>
  <si>
    <t>AREA RELAZIONI ISTITUZIONALI EUROPEE ED INTERNAZIONALI</t>
  </si>
  <si>
    <t>1_1</t>
  </si>
  <si>
    <t>2_1</t>
  </si>
  <si>
    <t>2_2</t>
  </si>
  <si>
    <t>3_1</t>
  </si>
  <si>
    <t>3_2</t>
  </si>
  <si>
    <t>3_3</t>
  </si>
  <si>
    <t>4_1</t>
  </si>
  <si>
    <t>4_2</t>
  </si>
  <si>
    <t>4_3</t>
  </si>
  <si>
    <t>5_1</t>
  </si>
  <si>
    <t>Nominativo Dirigente responsabile</t>
  </si>
</sst>
</file>

<file path=xl/styles.xml><?xml version="1.0" encoding="utf-8"?>
<styleSheet xmlns="http://schemas.openxmlformats.org/spreadsheetml/2006/main">
  <fonts count="13">
    <font>
      <sz val="11"/>
      <color theme="1"/>
      <name val="Calibri"/>
      <family val="2"/>
      <scheme val="minor"/>
    </font>
    <font>
      <sz val="12"/>
      <color indexed="9"/>
      <name val="Calibri"/>
      <family val="2"/>
    </font>
    <font>
      <sz val="14"/>
      <color theme="1"/>
      <name val="Calibri"/>
      <family val="2"/>
      <scheme val="minor"/>
    </font>
    <font>
      <sz val="11"/>
      <color theme="1"/>
      <name val="Arial"/>
      <family val="2"/>
    </font>
    <font>
      <sz val="14"/>
      <color theme="1"/>
      <name val="Arial"/>
      <family val="2"/>
    </font>
    <font>
      <sz val="9"/>
      <color theme="1"/>
      <name val="Arial"/>
      <family val="2"/>
    </font>
    <font>
      <b/>
      <sz val="9"/>
      <color theme="1"/>
      <name val="Arial"/>
      <family val="2"/>
    </font>
    <font>
      <b/>
      <sz val="14"/>
      <name val="Arial"/>
      <family val="2"/>
    </font>
    <font>
      <b/>
      <sz val="14"/>
      <color theme="1"/>
      <name val="Arial"/>
      <family val="2"/>
    </font>
    <font>
      <b/>
      <sz val="12"/>
      <color theme="1"/>
      <name val="Arial"/>
      <family val="2"/>
    </font>
    <font>
      <sz val="16"/>
      <name val="Calibri"/>
      <family val="2"/>
      <scheme val="minor"/>
    </font>
    <font>
      <b/>
      <sz val="10"/>
      <color theme="1"/>
      <name val="Arial"/>
      <family val="2"/>
    </font>
    <font>
      <sz val="10"/>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0" xfId="0" applyFont="1"/>
    <xf numFmtId="0" fontId="4" fillId="0" borderId="2" xfId="0" applyFont="1" applyBorder="1" applyAlignment="1">
      <alignment vertical="center"/>
    </xf>
    <xf numFmtId="0" fontId="4" fillId="5" borderId="2" xfId="0" applyFont="1" applyFill="1" applyBorder="1" applyAlignment="1">
      <alignment vertical="center" wrapText="1"/>
    </xf>
    <xf numFmtId="0" fontId="4" fillId="0" borderId="0" xfId="0" applyFont="1" applyAlignment="1">
      <alignment vertical="center"/>
    </xf>
    <xf numFmtId="0" fontId="4" fillId="0" borderId="2" xfId="0" applyFont="1" applyFill="1" applyBorder="1" applyProtection="1">
      <protection locked="0"/>
    </xf>
    <xf numFmtId="0" fontId="4" fillId="0" borderId="2" xfId="0" applyFont="1" applyFill="1" applyBorder="1" applyAlignment="1" applyProtection="1">
      <alignment vertical="center"/>
      <protection locked="0"/>
    </xf>
    <xf numFmtId="0" fontId="5" fillId="7" borderId="2" xfId="0" applyFont="1" applyFill="1" applyBorder="1" applyAlignment="1">
      <alignment horizontal="left" vertical="center" wrapText="1"/>
    </xf>
    <xf numFmtId="0" fontId="9" fillId="8" borderId="2" xfId="0" applyFont="1" applyFill="1" applyBorder="1" applyAlignment="1">
      <alignment horizontal="left" vertical="center" wrapText="1"/>
    </xf>
    <xf numFmtId="0" fontId="10" fillId="0" borderId="2" xfId="0" applyFont="1" applyBorder="1" applyAlignment="1">
      <alignment horizontal="justify"/>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textRotation="90" wrapText="1"/>
    </xf>
    <xf numFmtId="0" fontId="11" fillId="9" borderId="2" xfId="0" applyFont="1" applyFill="1" applyBorder="1" applyAlignment="1">
      <alignment horizontal="center" vertical="center" textRotation="90" wrapText="1"/>
    </xf>
    <xf numFmtId="0" fontId="3" fillId="0" borderId="2" xfId="0" applyFont="1" applyBorder="1" applyAlignment="1">
      <alignment horizontal="left" vertical="center" wrapText="1"/>
    </xf>
    <xf numFmtId="0" fontId="11" fillId="10" borderId="2" xfId="0" applyFont="1" applyFill="1" applyBorder="1" applyAlignment="1">
      <alignment horizontal="center" vertical="center" textRotation="90" wrapText="1"/>
    </xf>
    <xf numFmtId="0" fontId="3" fillId="0"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0" fillId="0" borderId="0" xfId="0" applyAlignment="1">
      <alignment horizontal="center" vertical="center"/>
    </xf>
    <xf numFmtId="0" fontId="4" fillId="0" borderId="2" xfId="0" applyFont="1" applyBorder="1" applyAlignment="1">
      <alignment vertical="center" wrapText="1"/>
    </xf>
    <xf numFmtId="0" fontId="0" fillId="0" borderId="2" xfId="0" applyBorder="1" applyAlignment="1">
      <alignment horizontal="center" vertical="center"/>
    </xf>
    <xf numFmtId="0" fontId="7" fillId="6" borderId="2" xfId="0" applyFont="1" applyFill="1" applyBorder="1" applyAlignment="1">
      <alignment horizontal="center" vertical="center"/>
    </xf>
    <xf numFmtId="0" fontId="8" fillId="10"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6" fillId="7"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xf>
    <xf numFmtId="0" fontId="0" fillId="0" borderId="2" xfId="0" applyFont="1" applyBorder="1" applyAlignment="1">
      <alignment horizontal="left" vertical="center" wrapText="1"/>
    </xf>
    <xf numFmtId="0" fontId="4" fillId="0" borderId="2" xfId="0" applyFont="1" applyBorder="1" applyAlignment="1">
      <alignment horizontal="center" vertical="center" wrapText="1"/>
    </xf>
    <xf numFmtId="0" fontId="12" fillId="0" borderId="0" xfId="0" applyFont="1" applyAlignment="1">
      <alignment horizontal="center" vertical="center"/>
    </xf>
  </cellXfs>
  <cellStyles count="1">
    <cellStyle name="Normale" xfId="0" builtinId="0"/>
  </cellStyles>
  <dxfs count="0"/>
  <tableStyles count="0" defaultTableStyle="TableStyleMedium2" defaultPivotStyle="PivotStyleLight16"/>
  <colors>
    <mruColors>
      <color rgb="FF99FFCC"/>
      <color rgb="FFFFFF66"/>
      <color rgb="FFFFCC66"/>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5703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33" t="s">
        <v>135</v>
      </c>
      <c r="D9" s="33"/>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'[3]Mappatura processi'!Q7</f>
        <v>0</v>
      </c>
      <c r="D26" s="2" t="str">
        <f>IF(OR(C26 = "Media", C26="Alta",C26="Altissima"),"Altissimo","")</f>
        <v/>
      </c>
      <c r="E26" s="2" t="str">
        <f>IF(C26="Bassa","Alto","")</f>
        <v/>
      </c>
      <c r="F26" s="2" t="str">
        <f>IF(C26="Molto bassa","Medio","")</f>
        <v/>
      </c>
      <c r="G26" s="2" t="str">
        <f>CONCATENATE(D26,E26,F26)</f>
        <v/>
      </c>
    </row>
    <row r="27" spans="2:7">
      <c r="B27" s="2" t="s">
        <v>152</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'[3]Mappatura processi'!Q9</f>
        <v>0</v>
      </c>
      <c r="D28" s="2" t="str">
        <f t="shared" si="0"/>
        <v/>
      </c>
      <c r="E28" s="2" t="str">
        <f t="shared" si="1"/>
        <v/>
      </c>
      <c r="F28" s="2" t="str">
        <f t="shared" si="2"/>
        <v/>
      </c>
      <c r="G28" s="2" t="str">
        <f t="shared" si="3"/>
        <v/>
      </c>
    </row>
    <row r="29" spans="2:7">
      <c r="B29" s="2" t="s">
        <v>152</v>
      </c>
      <c r="C29" s="2">
        <f>'[3]Mappatura processi'!Q10</f>
        <v>0</v>
      </c>
      <c r="D29" s="2" t="str">
        <f t="shared" si="0"/>
        <v/>
      </c>
      <c r="E29" s="2" t="str">
        <f t="shared" si="1"/>
        <v/>
      </c>
      <c r="F29" s="2" t="str">
        <f t="shared" si="2"/>
        <v/>
      </c>
      <c r="G29" s="2" t="str">
        <f t="shared" si="3"/>
        <v/>
      </c>
    </row>
    <row r="30" spans="2:7">
      <c r="B30" s="2" t="s">
        <v>152</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5"/>
  <sheetViews>
    <sheetView tabSelected="1" zoomScaleNormal="100" zoomScaleSheetLayoutView="120" workbookViewId="0">
      <selection activeCell="B4" sqref="B4"/>
    </sheetView>
  </sheetViews>
  <sheetFormatPr defaultColWidth="9.140625" defaultRowHeight="18"/>
  <cols>
    <col min="1" max="1" width="5" style="15" customWidth="1"/>
    <col min="2" max="2" width="71.28515625" style="15" customWidth="1"/>
    <col min="3" max="3" width="108.7109375" style="15" customWidth="1"/>
    <col min="4" max="16384" width="9.140625" style="15"/>
  </cols>
  <sheetData>
    <row r="1" spans="2:3" s="18" customFormat="1" ht="30.75" customHeight="1">
      <c r="B1" s="34" t="s">
        <v>157</v>
      </c>
      <c r="C1" s="34"/>
    </row>
    <row r="2" spans="2:3" ht="25.5" customHeight="1">
      <c r="B2" s="16" t="s">
        <v>158</v>
      </c>
      <c r="C2" s="19" t="s">
        <v>238</v>
      </c>
    </row>
    <row r="3" spans="2:3" ht="25.5" customHeight="1">
      <c r="B3" s="16" t="s">
        <v>159</v>
      </c>
      <c r="C3" s="20" t="s">
        <v>209</v>
      </c>
    </row>
    <row r="4" spans="2:3" ht="26.25" customHeight="1">
      <c r="B4" s="32" t="s">
        <v>249</v>
      </c>
      <c r="C4" s="20" t="s">
        <v>210</v>
      </c>
    </row>
    <row r="5" spans="2:3" ht="250.5" customHeight="1">
      <c r="B5" s="17" t="s">
        <v>160</v>
      </c>
      <c r="C5" s="23" t="s">
        <v>211</v>
      </c>
    </row>
  </sheetData>
  <mergeCells count="1">
    <mergeCell ref="B1:C1"/>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dimension ref="A1:S14"/>
  <sheetViews>
    <sheetView zoomScale="90" zoomScaleNormal="90" zoomScaleSheetLayoutView="50" workbookViewId="0">
      <selection sqref="A1:K1"/>
    </sheetView>
  </sheetViews>
  <sheetFormatPr defaultColWidth="20" defaultRowHeight="15"/>
  <cols>
    <col min="1" max="1" width="8.42578125" style="42" customWidth="1"/>
    <col min="2" max="2" width="9.85546875" style="42" customWidth="1"/>
    <col min="3" max="3" width="5.85546875" style="42" customWidth="1"/>
    <col min="4" max="5" width="20" style="42"/>
    <col min="6" max="6" width="13.7109375" style="42" customWidth="1"/>
    <col min="7" max="7" width="6.85546875" style="42" customWidth="1"/>
    <col min="8" max="8" width="22.42578125" style="42" customWidth="1"/>
    <col min="9" max="9" width="13.85546875" style="42" customWidth="1"/>
    <col min="10" max="10" width="20" style="42"/>
    <col min="11" max="11" width="20.5703125" style="42" customWidth="1"/>
    <col min="12" max="12" width="4.7109375" style="42" customWidth="1"/>
    <col min="13" max="13" width="7.5703125" style="42" customWidth="1"/>
    <col min="14" max="14" width="5.85546875" style="42" customWidth="1"/>
    <col min="15" max="15" width="4.28515625" style="42" customWidth="1"/>
    <col min="16" max="16" width="19" style="42" customWidth="1"/>
    <col min="17" max="17" width="5" style="42" customWidth="1"/>
    <col min="18" max="18" width="6.140625" style="42" customWidth="1"/>
    <col min="19" max="19" width="5.5703125" style="42" customWidth="1"/>
    <col min="20" max="16384" width="20" style="42"/>
  </cols>
  <sheetData>
    <row r="1" spans="1:19" s="31" customFormat="1" ht="46.5" customHeight="1">
      <c r="A1" s="39" t="s">
        <v>177</v>
      </c>
      <c r="B1" s="44"/>
      <c r="C1" s="44"/>
      <c r="D1" s="44"/>
      <c r="E1" s="44"/>
      <c r="F1" s="44"/>
      <c r="G1" s="44"/>
      <c r="H1" s="44"/>
      <c r="I1" s="44"/>
      <c r="J1" s="44"/>
      <c r="K1" s="44"/>
      <c r="L1" s="37" t="s">
        <v>142</v>
      </c>
      <c r="M1" s="37"/>
      <c r="N1" s="37"/>
      <c r="O1" s="38"/>
      <c r="P1" s="35" t="s">
        <v>175</v>
      </c>
      <c r="Q1" s="36"/>
      <c r="R1" s="36"/>
      <c r="S1" s="36"/>
    </row>
    <row r="2" spans="1:19" s="45" customFormat="1" ht="159" customHeight="1">
      <c r="A2" s="25" t="s">
        <v>180</v>
      </c>
      <c r="B2" s="25" t="s">
        <v>161</v>
      </c>
      <c r="C2" s="25" t="s">
        <v>162</v>
      </c>
      <c r="D2" s="25" t="s">
        <v>155</v>
      </c>
      <c r="E2" s="25" t="s">
        <v>208</v>
      </c>
      <c r="F2" s="25" t="s">
        <v>178</v>
      </c>
      <c r="G2" s="25" t="s">
        <v>173</v>
      </c>
      <c r="H2" s="24" t="s">
        <v>156</v>
      </c>
      <c r="I2" s="25" t="s">
        <v>163</v>
      </c>
      <c r="J2" s="25" t="s">
        <v>181</v>
      </c>
      <c r="K2" s="24" t="s">
        <v>187</v>
      </c>
      <c r="L2" s="26" t="s">
        <v>143</v>
      </c>
      <c r="M2" s="26" t="s">
        <v>164</v>
      </c>
      <c r="N2" s="26" t="s">
        <v>165</v>
      </c>
      <c r="O2" s="26" t="s">
        <v>201</v>
      </c>
      <c r="P2" s="28" t="s">
        <v>166</v>
      </c>
      <c r="Q2" s="28" t="s">
        <v>170</v>
      </c>
      <c r="R2" s="28" t="s">
        <v>167</v>
      </c>
      <c r="S2" s="28" t="s">
        <v>168</v>
      </c>
    </row>
    <row r="3" spans="1:19" hidden="1">
      <c r="A3" s="40" t="s">
        <v>202</v>
      </c>
      <c r="B3" s="41"/>
      <c r="C3" s="41"/>
      <c r="D3" s="41"/>
      <c r="E3" s="41"/>
      <c r="F3" s="41"/>
      <c r="G3" s="41"/>
      <c r="H3" s="41"/>
      <c r="I3" s="41"/>
      <c r="J3" s="41"/>
      <c r="K3" s="41"/>
      <c r="L3" s="41"/>
      <c r="M3" s="41"/>
      <c r="N3" s="41"/>
      <c r="O3" s="41"/>
      <c r="P3" s="41"/>
      <c r="Q3" s="41"/>
      <c r="R3" s="41"/>
      <c r="S3" s="41"/>
    </row>
    <row r="4" spans="1:19" ht="409.5" hidden="1">
      <c r="A4" s="21" t="s">
        <v>171</v>
      </c>
      <c r="B4" s="21" t="s">
        <v>205</v>
      </c>
      <c r="C4" s="21" t="s">
        <v>172</v>
      </c>
      <c r="D4" s="21" t="s">
        <v>192</v>
      </c>
      <c r="E4" s="21" t="s">
        <v>193</v>
      </c>
      <c r="F4" s="21" t="s">
        <v>206</v>
      </c>
      <c r="G4" s="21" t="s">
        <v>194</v>
      </c>
      <c r="H4" s="21" t="s">
        <v>174</v>
      </c>
      <c r="I4" s="21" t="s">
        <v>195</v>
      </c>
      <c r="J4" s="21" t="s">
        <v>196</v>
      </c>
      <c r="K4" s="21" t="s">
        <v>188</v>
      </c>
      <c r="L4" s="21" t="s">
        <v>176</v>
      </c>
      <c r="M4" s="21" t="s">
        <v>179</v>
      </c>
      <c r="N4" s="21" t="s">
        <v>169</v>
      </c>
      <c r="O4" s="22" t="s">
        <v>203</v>
      </c>
      <c r="P4" s="21" t="s">
        <v>204</v>
      </c>
      <c r="Q4" s="22" t="s">
        <v>203</v>
      </c>
      <c r="R4" s="22" t="s">
        <v>203</v>
      </c>
      <c r="S4" s="22" t="s">
        <v>203</v>
      </c>
    </row>
    <row r="5" spans="1:19" ht="114.75" customHeight="1">
      <c r="A5" s="27" t="s">
        <v>212</v>
      </c>
      <c r="B5" s="27" t="s">
        <v>209</v>
      </c>
      <c r="C5" s="27">
        <v>1</v>
      </c>
      <c r="D5" s="27" t="s">
        <v>220</v>
      </c>
      <c r="E5" s="27" t="s">
        <v>189</v>
      </c>
      <c r="F5" s="27" t="s">
        <v>214</v>
      </c>
      <c r="G5" s="27" t="s">
        <v>239</v>
      </c>
      <c r="H5" s="27"/>
      <c r="I5" s="27" t="s">
        <v>221</v>
      </c>
      <c r="J5" s="27" t="s">
        <v>213</v>
      </c>
      <c r="K5" s="27" t="s">
        <v>182</v>
      </c>
      <c r="L5" s="27">
        <v>1</v>
      </c>
      <c r="M5" s="27">
        <v>1.33</v>
      </c>
      <c r="N5" s="27">
        <v>1</v>
      </c>
      <c r="O5" s="27"/>
      <c r="P5" s="29" t="s">
        <v>207</v>
      </c>
      <c r="Q5" s="30"/>
      <c r="R5" s="30"/>
      <c r="S5" s="30"/>
    </row>
    <row r="6" spans="1:19" ht="85.5">
      <c r="A6" s="27" t="s">
        <v>212</v>
      </c>
      <c r="B6" s="27" t="s">
        <v>209</v>
      </c>
      <c r="C6" s="27">
        <v>2</v>
      </c>
      <c r="D6" s="27" t="s">
        <v>215</v>
      </c>
      <c r="E6" s="27" t="s">
        <v>191</v>
      </c>
      <c r="F6" s="27" t="s">
        <v>214</v>
      </c>
      <c r="G6" s="27" t="s">
        <v>240</v>
      </c>
      <c r="H6" s="27" t="s">
        <v>216</v>
      </c>
      <c r="I6" s="27" t="s">
        <v>224</v>
      </c>
      <c r="J6" s="27" t="s">
        <v>218</v>
      </c>
      <c r="K6" s="27" t="s">
        <v>184</v>
      </c>
      <c r="L6" s="27">
        <v>1</v>
      </c>
      <c r="M6" s="27">
        <v>1.33</v>
      </c>
      <c r="N6" s="27">
        <v>1</v>
      </c>
      <c r="O6" s="30"/>
      <c r="P6" s="29" t="s">
        <v>199</v>
      </c>
      <c r="Q6" s="30"/>
      <c r="R6" s="30"/>
      <c r="S6" s="30"/>
    </row>
    <row r="7" spans="1:19" ht="91.5" customHeight="1">
      <c r="A7" s="27" t="s">
        <v>212</v>
      </c>
      <c r="B7" s="27" t="s">
        <v>209</v>
      </c>
      <c r="C7" s="27">
        <v>2</v>
      </c>
      <c r="D7" s="27"/>
      <c r="E7" s="27" t="s">
        <v>191</v>
      </c>
      <c r="F7" s="27" t="s">
        <v>214</v>
      </c>
      <c r="G7" s="27" t="s">
        <v>241</v>
      </c>
      <c r="H7" s="27" t="s">
        <v>217</v>
      </c>
      <c r="I7" s="27" t="s">
        <v>221</v>
      </c>
      <c r="J7" s="27" t="s">
        <v>218</v>
      </c>
      <c r="K7" s="27" t="s">
        <v>184</v>
      </c>
      <c r="L7" s="27">
        <v>1</v>
      </c>
      <c r="M7" s="27">
        <v>1.33</v>
      </c>
      <c r="N7" s="27">
        <v>1</v>
      </c>
      <c r="O7" s="30"/>
      <c r="P7" s="30" t="s">
        <v>197</v>
      </c>
      <c r="Q7" s="30"/>
      <c r="R7" s="30"/>
      <c r="S7" s="30"/>
    </row>
    <row r="8" spans="1:19" ht="114">
      <c r="A8" s="27" t="s">
        <v>212</v>
      </c>
      <c r="B8" s="27" t="s">
        <v>209</v>
      </c>
      <c r="C8" s="27">
        <v>3</v>
      </c>
      <c r="D8" s="27" t="s">
        <v>225</v>
      </c>
      <c r="E8" s="27" t="s">
        <v>190</v>
      </c>
      <c r="F8" s="27" t="s">
        <v>214</v>
      </c>
      <c r="G8" s="27" t="s">
        <v>242</v>
      </c>
      <c r="H8" s="27" t="s">
        <v>226</v>
      </c>
      <c r="I8" s="27" t="s">
        <v>222</v>
      </c>
      <c r="J8" s="27" t="s">
        <v>213</v>
      </c>
      <c r="K8" s="27" t="s">
        <v>185</v>
      </c>
      <c r="L8" s="27">
        <v>1</v>
      </c>
      <c r="M8" s="27">
        <v>1</v>
      </c>
      <c r="N8" s="27">
        <v>1</v>
      </c>
      <c r="O8" s="30"/>
      <c r="P8" s="30" t="s">
        <v>200</v>
      </c>
      <c r="Q8" s="30"/>
      <c r="R8" s="30"/>
      <c r="S8" s="30"/>
    </row>
    <row r="9" spans="1:19" ht="86.25" customHeight="1">
      <c r="A9" s="27" t="s">
        <v>212</v>
      </c>
      <c r="B9" s="27" t="s">
        <v>209</v>
      </c>
      <c r="C9" s="27">
        <v>3</v>
      </c>
      <c r="D9" s="27"/>
      <c r="E9" s="27" t="s">
        <v>190</v>
      </c>
      <c r="F9" s="27" t="s">
        <v>214</v>
      </c>
      <c r="G9" s="27" t="s">
        <v>243</v>
      </c>
      <c r="H9" s="27" t="s">
        <v>219</v>
      </c>
      <c r="I9" s="27" t="s">
        <v>223</v>
      </c>
      <c r="J9" s="27" t="s">
        <v>213</v>
      </c>
      <c r="K9" s="27" t="s">
        <v>184</v>
      </c>
      <c r="L9" s="27">
        <v>1</v>
      </c>
      <c r="M9" s="27">
        <v>1</v>
      </c>
      <c r="N9" s="27">
        <v>1</v>
      </c>
      <c r="O9" s="30"/>
      <c r="P9" s="30" t="s">
        <v>198</v>
      </c>
      <c r="Q9" s="30"/>
      <c r="R9" s="30"/>
      <c r="S9" s="30"/>
    </row>
    <row r="10" spans="1:19" ht="60">
      <c r="A10" s="27" t="s">
        <v>212</v>
      </c>
      <c r="B10" s="27" t="s">
        <v>209</v>
      </c>
      <c r="C10" s="27">
        <v>3</v>
      </c>
      <c r="D10" s="27"/>
      <c r="E10" s="27" t="s">
        <v>190</v>
      </c>
      <c r="F10" s="27" t="s">
        <v>214</v>
      </c>
      <c r="G10" s="27" t="s">
        <v>244</v>
      </c>
      <c r="H10" s="43" t="s">
        <v>234</v>
      </c>
      <c r="I10" s="27" t="s">
        <v>223</v>
      </c>
      <c r="J10" s="27" t="s">
        <v>218</v>
      </c>
      <c r="K10" s="27" t="s">
        <v>186</v>
      </c>
      <c r="L10" s="27">
        <v>1</v>
      </c>
      <c r="M10" s="27" t="s">
        <v>235</v>
      </c>
      <c r="N10" s="27">
        <v>1</v>
      </c>
      <c r="O10" s="30"/>
      <c r="P10" s="30" t="s">
        <v>198</v>
      </c>
      <c r="Q10" s="30"/>
      <c r="R10" s="30"/>
      <c r="S10" s="30"/>
    </row>
    <row r="11" spans="1:19" ht="71.25">
      <c r="A11" s="27" t="s">
        <v>212</v>
      </c>
      <c r="B11" s="27" t="s">
        <v>209</v>
      </c>
      <c r="C11" s="27">
        <v>4</v>
      </c>
      <c r="D11" s="27" t="s">
        <v>227</v>
      </c>
      <c r="E11" s="27" t="s">
        <v>191</v>
      </c>
      <c r="F11" s="27" t="s">
        <v>214</v>
      </c>
      <c r="G11" s="27" t="s">
        <v>245</v>
      </c>
      <c r="H11" s="27" t="s">
        <v>229</v>
      </c>
      <c r="I11" s="27" t="s">
        <v>228</v>
      </c>
      <c r="J11" s="27" t="s">
        <v>218</v>
      </c>
      <c r="K11" s="27" t="s">
        <v>183</v>
      </c>
      <c r="L11" s="27">
        <v>1</v>
      </c>
      <c r="M11" s="27">
        <v>1.33</v>
      </c>
      <c r="N11" s="27">
        <v>1</v>
      </c>
      <c r="O11" s="30"/>
      <c r="P11" s="30" t="s">
        <v>199</v>
      </c>
      <c r="Q11" s="30"/>
      <c r="R11" s="30"/>
      <c r="S11" s="30"/>
    </row>
    <row r="12" spans="1:19" ht="71.25">
      <c r="A12" s="27" t="s">
        <v>212</v>
      </c>
      <c r="B12" s="27" t="s">
        <v>209</v>
      </c>
      <c r="C12" s="27">
        <v>4</v>
      </c>
      <c r="D12" s="27"/>
      <c r="E12" s="27"/>
      <c r="F12" s="27" t="s">
        <v>214</v>
      </c>
      <c r="G12" s="27" t="s">
        <v>246</v>
      </c>
      <c r="H12" s="27" t="s">
        <v>230</v>
      </c>
      <c r="I12" s="27" t="s">
        <v>228</v>
      </c>
      <c r="J12" s="27" t="s">
        <v>218</v>
      </c>
      <c r="K12" s="27" t="s">
        <v>183</v>
      </c>
      <c r="L12" s="27">
        <v>1</v>
      </c>
      <c r="M12" s="27" t="s">
        <v>235</v>
      </c>
      <c r="N12" s="27">
        <v>1</v>
      </c>
      <c r="O12" s="30"/>
      <c r="P12" s="30" t="s">
        <v>197</v>
      </c>
      <c r="Q12" s="30"/>
      <c r="R12" s="30"/>
      <c r="S12" s="30"/>
    </row>
    <row r="13" spans="1:19" ht="71.25">
      <c r="A13" s="27" t="s">
        <v>212</v>
      </c>
      <c r="B13" s="27" t="s">
        <v>209</v>
      </c>
      <c r="C13" s="27">
        <v>4</v>
      </c>
      <c r="D13" s="27"/>
      <c r="E13" s="27"/>
      <c r="F13" s="27" t="s">
        <v>214</v>
      </c>
      <c r="G13" s="27" t="s">
        <v>247</v>
      </c>
      <c r="H13" s="27" t="s">
        <v>231</v>
      </c>
      <c r="I13" s="27" t="s">
        <v>233</v>
      </c>
      <c r="J13" s="27" t="s">
        <v>213</v>
      </c>
      <c r="K13" s="27" t="s">
        <v>185</v>
      </c>
      <c r="L13" s="27">
        <v>1</v>
      </c>
      <c r="M13" s="27">
        <v>1</v>
      </c>
      <c r="N13" s="27">
        <v>1</v>
      </c>
      <c r="O13" s="30"/>
      <c r="P13" s="30" t="s">
        <v>232</v>
      </c>
      <c r="Q13" s="30"/>
      <c r="R13" s="30"/>
      <c r="S13" s="30"/>
    </row>
    <row r="14" spans="1:19" ht="84.75" customHeight="1">
      <c r="A14" s="27" t="s">
        <v>212</v>
      </c>
      <c r="B14" s="27" t="s">
        <v>209</v>
      </c>
      <c r="C14" s="27">
        <v>5</v>
      </c>
      <c r="D14" s="27" t="s">
        <v>227</v>
      </c>
      <c r="E14" s="27" t="s">
        <v>191</v>
      </c>
      <c r="F14" s="27" t="s">
        <v>214</v>
      </c>
      <c r="G14" s="27" t="s">
        <v>248</v>
      </c>
      <c r="H14" s="43" t="s">
        <v>236</v>
      </c>
      <c r="I14" s="27" t="s">
        <v>237</v>
      </c>
      <c r="J14" s="27" t="s">
        <v>218</v>
      </c>
      <c r="K14" s="27" t="s">
        <v>185</v>
      </c>
      <c r="L14" s="27">
        <v>1</v>
      </c>
      <c r="M14" s="27" t="s">
        <v>235</v>
      </c>
      <c r="N14" s="27">
        <v>1</v>
      </c>
      <c r="O14" s="30"/>
      <c r="P14" s="30" t="s">
        <v>198</v>
      </c>
      <c r="Q14" s="30"/>
      <c r="R14" s="30"/>
      <c r="S14" s="30"/>
    </row>
  </sheetData>
  <dataConsolidate/>
  <mergeCells count="4">
    <mergeCell ref="P1:S1"/>
    <mergeCell ref="L1:O1"/>
    <mergeCell ref="A1:K1"/>
    <mergeCell ref="A3:S3"/>
  </mergeCells>
  <dataValidations count="7">
    <dataValidation type="list" allowBlank="1" showInputMessage="1" showErrorMessage="1" sqref="J5:J14">
      <formula1>"Attività vincolata, Attività discrezionale"</formula1>
    </dataValidation>
    <dataValidation type="whole" showInputMessage="1" showErrorMessage="1" sqref="C4:C6 C8:C14">
      <formula1>1</formula1>
      <formula2>95</formula2>
    </dataValidation>
    <dataValidation type="list" allowBlank="1" showInputMessage="1" sqref="K6:K14">
      <formula1>uso</formula1>
    </dataValidation>
    <dataValidation type="list" allowBlank="1" showInputMessage="1" showErrorMessage="1" sqref="F5:F14">
      <formula1>"Dirigente I fascia, Dirigente II fascia, Resp. Area, Resp. Settore, Resp. Sezione"</formula1>
    </dataValidation>
    <dataValidation type="list" allowBlank="1" showInputMessage="1" showErrorMessage="1" sqref="E5:E14">
      <formula1>aree</formula1>
    </dataValidation>
    <dataValidation type="list" allowBlank="1" sqref="K5">
      <formula1>uso</formula1>
    </dataValidation>
    <dataValidation type="list" allowBlank="1" sqref="P5:P14">
      <formula1>Misure2</formula1>
    </dataValidation>
  </dataValidations>
  <pageMargins left="0.23622047244094491" right="0.23622047244094491" top="0.35433070866141736" bottom="0.35433070866141736"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generale_old</vt:lpstr>
      <vt:lpstr>competenze</vt:lpstr>
      <vt:lpstr>Parametri</vt:lpstr>
      <vt:lpstr>Sezione generale</vt:lpstr>
      <vt:lpstr>Mappatura del rischio</vt:lpstr>
      <vt:lpstr>competenze!Area_stampa</vt:lpstr>
      <vt:lpstr>'Mappatura del rischio'!Area_stampa</vt:lpstr>
      <vt:lpstr>'Sezione generale'!Area_stampa</vt:lpstr>
      <vt:lpstr>'Mappatura del rischio'!Titoli_stampa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2018-11-15T15:41:11Z</cp:lastPrinted>
  <dcterms:created xsi:type="dcterms:W3CDTF">2014-07-11T10:05:14Z</dcterms:created>
  <dcterms:modified xsi:type="dcterms:W3CDTF">2018-12-19T14:25:20Z</dcterms:modified>
</cp:coreProperties>
</file>