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480" yWindow="105" windowWidth="15180" windowHeight="12660" tabRatio="536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25725"/>
</workbook>
</file>

<file path=xl/calcChain.xml><?xml version="1.0" encoding="utf-8"?>
<calcChain xmlns="http://schemas.openxmlformats.org/spreadsheetml/2006/main">
  <c r="I244" i="6"/>
  <c r="F244"/>
  <c r="I243"/>
  <c r="F243"/>
  <c r="I242"/>
  <c r="F242"/>
  <c r="F241"/>
  <c r="I241" s="1"/>
  <c r="I240"/>
  <c r="F240"/>
  <c r="F239"/>
  <c r="I239" s="1"/>
  <c r="I238"/>
  <c r="F238"/>
  <c r="F237"/>
  <c r="F236"/>
  <c r="F235"/>
  <c r="F234"/>
  <c r="F233"/>
  <c r="I232"/>
  <c r="F232"/>
  <c r="I231"/>
  <c r="F231"/>
  <c r="I230"/>
  <c r="F230"/>
  <c r="F229"/>
  <c r="I229" s="1"/>
  <c r="I228"/>
  <c r="F228"/>
  <c r="F227"/>
  <c r="I227" s="1"/>
  <c r="I226"/>
  <c r="F226"/>
  <c r="F225"/>
  <c r="I225" s="1"/>
  <c r="I224"/>
  <c r="F224"/>
  <c r="I223"/>
  <c r="F223"/>
  <c r="I222"/>
  <c r="F222"/>
  <c r="I221"/>
  <c r="F221"/>
  <c r="I220"/>
  <c r="F220"/>
  <c r="F219"/>
  <c r="I219" s="1"/>
  <c r="I218"/>
  <c r="F218"/>
  <c r="F217"/>
  <c r="I217" s="1"/>
  <c r="I216"/>
  <c r="F216"/>
  <c r="I215"/>
  <c r="F215"/>
  <c r="I214"/>
  <c r="F214"/>
  <c r="F213"/>
  <c r="I213" s="1"/>
  <c r="I212"/>
  <c r="F212"/>
  <c r="F211"/>
  <c r="I211" s="1"/>
  <c r="I210"/>
  <c r="F210"/>
  <c r="F209"/>
  <c r="I209" s="1"/>
  <c r="I208"/>
  <c r="F208"/>
  <c r="I207"/>
  <c r="F207"/>
  <c r="I206"/>
  <c r="F206"/>
  <c r="F205"/>
  <c r="I205" s="1"/>
  <c r="I204"/>
  <c r="F204"/>
  <c r="I203"/>
  <c r="F203"/>
  <c r="I202"/>
  <c r="F202"/>
  <c r="F201"/>
  <c r="I201" s="1"/>
  <c r="I200"/>
  <c r="F200"/>
  <c r="I199"/>
  <c r="F199"/>
  <c r="I198"/>
  <c r="F198"/>
  <c r="F197"/>
  <c r="I197" s="1"/>
  <c r="I196"/>
  <c r="F196"/>
  <c r="F195"/>
  <c r="I195" s="1"/>
  <c r="I194"/>
  <c r="F194"/>
  <c r="F192"/>
  <c r="I192" s="1"/>
  <c r="I191"/>
  <c r="F191"/>
  <c r="F190"/>
  <c r="I190" s="1"/>
  <c r="I189"/>
  <c r="F189"/>
  <c r="F188"/>
  <c r="I188" s="1"/>
  <c r="I186"/>
  <c r="F186"/>
  <c r="F185"/>
  <c r="I185" s="1"/>
  <c r="I184"/>
  <c r="F184"/>
  <c r="F183"/>
  <c r="I183" s="1"/>
  <c r="I182"/>
  <c r="F182"/>
  <c r="I181"/>
  <c r="F181"/>
  <c r="I180"/>
  <c r="F180"/>
  <c r="F178"/>
  <c r="I177"/>
  <c r="F177"/>
  <c r="I176"/>
  <c r="F176"/>
  <c r="F175"/>
  <c r="I175" s="1"/>
  <c r="I174"/>
  <c r="F174"/>
  <c r="F173"/>
  <c r="I173" s="1"/>
  <c r="I172"/>
  <c r="F172"/>
  <c r="F171"/>
  <c r="I171" s="1"/>
  <c r="I170"/>
  <c r="F170"/>
  <c r="I169"/>
  <c r="F169"/>
  <c r="I168"/>
  <c r="F168"/>
  <c r="F167"/>
  <c r="I167" s="1"/>
  <c r="I166"/>
  <c r="F166"/>
  <c r="I164"/>
  <c r="F164"/>
  <c r="I163"/>
  <c r="F163"/>
  <c r="F162"/>
  <c r="I162" s="1"/>
  <c r="I161"/>
  <c r="F161"/>
  <c r="F159"/>
  <c r="I159" s="1"/>
  <c r="I156"/>
  <c r="F156"/>
  <c r="F155"/>
  <c r="I155" s="1"/>
  <c r="I154"/>
  <c r="F154"/>
  <c r="I153"/>
  <c r="F153"/>
  <c r="I152"/>
  <c r="F152"/>
  <c r="F151"/>
  <c r="I150"/>
  <c r="F150"/>
  <c r="I149"/>
  <c r="F149"/>
  <c r="I148"/>
  <c r="F148"/>
  <c r="F147"/>
  <c r="I147" s="1"/>
  <c r="I146"/>
  <c r="F146"/>
  <c r="F145"/>
  <c r="I145" s="1"/>
  <c r="I144"/>
  <c r="F144"/>
  <c r="I142"/>
  <c r="F142"/>
  <c r="I141"/>
  <c r="F141"/>
  <c r="F140"/>
  <c r="I140" s="1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F127"/>
  <c r="I126"/>
  <c r="F126"/>
  <c r="F124"/>
  <c r="I123"/>
  <c r="F123"/>
  <c r="F122"/>
  <c r="I122" s="1"/>
  <c r="I121"/>
  <c r="F121"/>
  <c r="I120"/>
  <c r="F120"/>
  <c r="I119"/>
  <c r="F119"/>
  <c r="I118"/>
  <c r="F118"/>
  <c r="I117"/>
  <c r="F117"/>
  <c r="F116"/>
  <c r="I116" s="1"/>
  <c r="I115"/>
  <c r="F115"/>
  <c r="I114"/>
  <c r="F114"/>
  <c r="I113"/>
  <c r="F113"/>
  <c r="I112"/>
  <c r="F112"/>
  <c r="I111"/>
  <c r="F111"/>
  <c r="F110"/>
  <c r="I110" s="1"/>
  <c r="I108"/>
  <c r="F108"/>
  <c r="F107"/>
  <c r="I107" s="1"/>
  <c r="I105"/>
  <c r="F105"/>
  <c r="I104"/>
  <c r="I103"/>
  <c r="F103"/>
  <c r="I102"/>
  <c r="F102"/>
  <c r="I101"/>
  <c r="F101"/>
  <c r="D100"/>
  <c r="F100" s="1"/>
  <c r="I100" s="1"/>
  <c r="I99"/>
  <c r="F99"/>
  <c r="I98"/>
  <c r="F98"/>
  <c r="I97"/>
  <c r="F97"/>
  <c r="F96"/>
  <c r="I96" s="1"/>
  <c r="I95"/>
  <c r="F95"/>
  <c r="I94"/>
  <c r="F94"/>
  <c r="I93"/>
  <c r="I92"/>
  <c r="F92"/>
  <c r="I91"/>
  <c r="F91"/>
  <c r="I90"/>
  <c r="F90"/>
  <c r="I89"/>
  <c r="F89"/>
  <c r="I88"/>
  <c r="F88" s="1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F75"/>
  <c r="F74"/>
  <c r="I73"/>
  <c r="F73"/>
  <c r="I72"/>
  <c r="F72"/>
  <c r="I71"/>
  <c r="F71"/>
  <c r="I70"/>
  <c r="F70"/>
  <c r="I69"/>
  <c r="F69"/>
  <c r="I68"/>
  <c r="F68"/>
  <c r="I67"/>
  <c r="F67"/>
  <c r="F66"/>
  <c r="I66" s="1"/>
  <c r="I65"/>
  <c r="F65"/>
  <c r="F64"/>
  <c r="I64" s="1"/>
  <c r="I63"/>
  <c r="F63"/>
  <c r="I62"/>
  <c r="F62"/>
  <c r="D62"/>
  <c r="F61"/>
  <c r="I61" s="1"/>
  <c r="I60"/>
  <c r="F60"/>
  <c r="F59"/>
  <c r="F58"/>
  <c r="I58" s="1"/>
  <c r="I57"/>
  <c r="F57"/>
  <c r="I56"/>
  <c r="F56"/>
  <c r="I55"/>
  <c r="F55"/>
  <c r="I54"/>
  <c r="F54"/>
  <c r="I53"/>
  <c r="F53" s="1"/>
  <c r="I52"/>
  <c r="F52"/>
  <c r="I51"/>
  <c r="F51"/>
  <c r="I50"/>
  <c r="F50"/>
  <c r="F49"/>
  <c r="F48"/>
  <c r="I48" s="1"/>
  <c r="I47"/>
  <c r="F47"/>
  <c r="I46"/>
  <c r="F46"/>
  <c r="I45"/>
  <c r="F45"/>
  <c r="I44"/>
  <c r="F44"/>
  <c r="I43"/>
  <c r="F43"/>
  <c r="I42"/>
  <c r="F42"/>
  <c r="F41"/>
  <c r="I40"/>
  <c r="F40"/>
  <c r="I39"/>
  <c r="F39"/>
  <c r="I38"/>
  <c r="F38"/>
  <c r="I37"/>
  <c r="F37"/>
  <c r="I36"/>
  <c r="F36"/>
  <c r="I35"/>
  <c r="F35"/>
  <c r="I34"/>
  <c r="F34"/>
  <c r="F33"/>
  <c r="I33" s="1"/>
  <c r="I32"/>
  <c r="F32"/>
  <c r="F31"/>
  <c r="I31" s="1"/>
  <c r="I30"/>
  <c r="F30"/>
  <c r="I29"/>
  <c r="F29"/>
  <c r="I28"/>
  <c r="F28"/>
  <c r="F27"/>
  <c r="I27" s="1"/>
  <c r="I26"/>
  <c r="F26"/>
  <c r="F24"/>
  <c r="I24" s="1"/>
  <c r="I23"/>
  <c r="F23"/>
  <c r="F22"/>
  <c r="I22" s="1"/>
  <c r="I21"/>
  <c r="F21"/>
  <c r="F20"/>
  <c r="I20" s="1"/>
  <c r="I19"/>
  <c r="F19"/>
  <c r="F18"/>
  <c r="I18" s="1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2" i="2"/>
  <c r="F2" i="21" l="1"/>
  <c r="L2" i="8" l="1"/>
  <c r="K2" i="28"/>
  <c r="J2" i="9"/>
  <c r="K2" i="36"/>
  <c r="H2" i="1"/>
  <c r="H2" i="33"/>
  <c r="D14" i="9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13"/>
  <c r="E1" i="21" l="1"/>
  <c r="E41" i="36" l="1"/>
  <c r="E40"/>
  <c r="E39"/>
  <c r="E38"/>
  <c r="E37"/>
  <c r="L41"/>
  <c r="L40"/>
  <c r="L39"/>
  <c r="L38"/>
  <c r="L37"/>
  <c r="L20"/>
  <c r="L19"/>
  <c r="L18"/>
  <c r="L17"/>
  <c r="L16"/>
  <c r="L20" i="28"/>
  <c r="L19"/>
  <c r="L18"/>
  <c r="L17"/>
  <c r="L16"/>
  <c r="L41"/>
  <c r="L40"/>
  <c r="L39"/>
  <c r="L38"/>
  <c r="L37"/>
  <c r="E41"/>
  <c r="E40"/>
  <c r="E39"/>
  <c r="E38"/>
  <c r="E37"/>
  <c r="B12" i="33" l="1"/>
  <c r="B12" i="1" s="1"/>
  <c r="B12" i="8" l="1"/>
  <c r="B12" i="9"/>
  <c r="B67" i="1"/>
  <c r="B61" i="9"/>
  <c r="D13" i="8" l="1"/>
  <c r="D14"/>
  <c r="J31" i="36" l="1"/>
  <c r="J10"/>
  <c r="C31"/>
  <c r="C10"/>
  <c r="J44"/>
  <c r="C44"/>
  <c r="M41"/>
  <c r="F41"/>
  <c r="M40"/>
  <c r="F40"/>
  <c r="M39"/>
  <c r="F39"/>
  <c r="M38"/>
  <c r="F38"/>
  <c r="M37"/>
  <c r="F37"/>
  <c r="F36"/>
  <c r="E36"/>
  <c r="M31"/>
  <c r="L31"/>
  <c r="K31"/>
  <c r="F31"/>
  <c r="E31"/>
  <c r="D31"/>
  <c r="A29"/>
  <c r="H50" s="1"/>
  <c r="A28"/>
  <c r="A49" s="1"/>
  <c r="A27"/>
  <c r="H48" s="1"/>
  <c r="A26"/>
  <c r="H47" s="1"/>
  <c r="A25"/>
  <c r="H46" s="1"/>
  <c r="J23"/>
  <c r="E23"/>
  <c r="L23" s="1"/>
  <c r="L44" s="1"/>
  <c r="C23"/>
  <c r="A23"/>
  <c r="H23" s="1"/>
  <c r="E22"/>
  <c r="E43" s="1"/>
  <c r="E21"/>
  <c r="L21" s="1"/>
  <c r="L42" s="1"/>
  <c r="D21"/>
  <c r="K21" s="1"/>
  <c r="K42" s="1"/>
  <c r="M20"/>
  <c r="F20"/>
  <c r="E20"/>
  <c r="M19"/>
  <c r="F19"/>
  <c r="E19"/>
  <c r="M18"/>
  <c r="F18"/>
  <c r="E18"/>
  <c r="M17"/>
  <c r="F17"/>
  <c r="E17"/>
  <c r="M16"/>
  <c r="E16"/>
  <c r="F16" s="1"/>
  <c r="M15"/>
  <c r="M36" s="1"/>
  <c r="L15"/>
  <c r="L36" s="1"/>
  <c r="D15"/>
  <c r="D36" s="1"/>
  <c r="C15"/>
  <c r="C36" s="1"/>
  <c r="B15"/>
  <c r="I15" s="1"/>
  <c r="I36" s="1"/>
  <c r="A15"/>
  <c r="A36" s="1"/>
  <c r="A13"/>
  <c r="A34" s="1"/>
  <c r="A12"/>
  <c r="H12" s="1"/>
  <c r="H33" s="1"/>
  <c r="A11"/>
  <c r="A32" s="1"/>
  <c r="M10"/>
  <c r="L10"/>
  <c r="K10"/>
  <c r="F10"/>
  <c r="E10"/>
  <c r="D10"/>
  <c r="H7"/>
  <c r="C7"/>
  <c r="A7"/>
  <c r="C6"/>
  <c r="C5"/>
  <c r="L4"/>
  <c r="C4"/>
  <c r="L3"/>
  <c r="C3"/>
  <c r="J1"/>
  <c r="A75" i="4"/>
  <c r="A74"/>
  <c r="A29" i="28"/>
  <c r="H50" s="1"/>
  <c r="A28"/>
  <c r="H49" s="1"/>
  <c r="A27"/>
  <c r="H48" s="1"/>
  <c r="A26"/>
  <c r="H47" s="1"/>
  <c r="A25"/>
  <c r="A46" s="1"/>
  <c r="A23"/>
  <c r="C31"/>
  <c r="D31"/>
  <c r="E31"/>
  <c r="F31"/>
  <c r="J31"/>
  <c r="K31"/>
  <c r="L31"/>
  <c r="M31"/>
  <c r="J1" i="9"/>
  <c r="F21" i="36" l="1"/>
  <c r="F42"/>
  <c r="M42"/>
  <c r="M21"/>
  <c r="H13"/>
  <c r="H34" s="1"/>
  <c r="D42"/>
  <c r="H49"/>
  <c r="A47"/>
  <c r="H26"/>
  <c r="H25" i="28"/>
  <c r="A50"/>
  <c r="E42" i="36"/>
  <c r="H29" i="28"/>
  <c r="H11" i="36"/>
  <c r="H32" s="1"/>
  <c r="H28"/>
  <c r="E44"/>
  <c r="H15"/>
  <c r="H36" s="1"/>
  <c r="H27"/>
  <c r="H29"/>
  <c r="B36"/>
  <c r="J15"/>
  <c r="J36" s="1"/>
  <c r="L22"/>
  <c r="L43" s="1"/>
  <c r="A44"/>
  <c r="H44"/>
  <c r="A46"/>
  <c r="A48"/>
  <c r="A50"/>
  <c r="A33"/>
  <c r="H25"/>
  <c r="K15"/>
  <c r="K36" s="1"/>
  <c r="H46" i="28"/>
  <c r="H28"/>
  <c r="A49"/>
  <c r="H27"/>
  <c r="A48"/>
  <c r="H26"/>
  <c r="A47"/>
  <c r="L4" i="26"/>
  <c r="L3"/>
  <c r="K1"/>
  <c r="A40" i="2" l="1"/>
  <c r="A39"/>
  <c r="F5"/>
  <c r="A12" i="28" l="1"/>
  <c r="A33" s="1"/>
  <c r="A158" i="4"/>
  <c r="A157"/>
  <c r="A156"/>
  <c r="E25" i="2"/>
  <c r="A36"/>
  <c r="D36"/>
  <c r="A128" i="4"/>
  <c r="A126"/>
  <c r="C44" i="28"/>
  <c r="J44"/>
  <c r="J23"/>
  <c r="C23"/>
  <c r="H23"/>
  <c r="J1"/>
  <c r="L4"/>
  <c r="L3"/>
  <c r="A7"/>
  <c r="E17"/>
  <c r="E18"/>
  <c r="E19"/>
  <c r="E20"/>
  <c r="E16"/>
  <c r="H7"/>
  <c r="C7"/>
  <c r="C6"/>
  <c r="C5"/>
  <c r="C4"/>
  <c r="C3"/>
  <c r="H44" l="1"/>
  <c r="A44"/>
  <c r="H12"/>
  <c r="H33" s="1"/>
  <c r="E23"/>
  <c r="E22"/>
  <c r="E21"/>
  <c r="B42" i="2"/>
  <c r="A123" i="4"/>
  <c r="G4" i="21" l="1"/>
  <c r="G3"/>
  <c r="C6"/>
  <c r="K15" i="1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T61" i="8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44"/>
  <c r="S44"/>
  <c r="R45"/>
  <c r="S45"/>
  <c r="R46"/>
  <c r="S46"/>
  <c r="R47"/>
  <c r="S47"/>
  <c r="R48"/>
  <c r="S48"/>
  <c r="R49"/>
  <c r="S49"/>
  <c r="R50"/>
  <c r="S50"/>
  <c r="R51"/>
  <c r="S51"/>
  <c r="R52"/>
  <c r="S52"/>
  <c r="R53"/>
  <c r="S53"/>
  <c r="R54"/>
  <c r="S54"/>
  <c r="R55"/>
  <c r="S55"/>
  <c r="R56"/>
  <c r="S56"/>
  <c r="R57"/>
  <c r="S57"/>
  <c r="R58"/>
  <c r="S58"/>
  <c r="R59"/>
  <c r="S59"/>
  <c r="R60"/>
  <c r="S60"/>
  <c r="R61"/>
  <c r="S61"/>
  <c r="S13"/>
  <c r="R13"/>
  <c r="C38" i="2"/>
  <c r="Q14" i="8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13"/>
  <c r="T13" l="1"/>
  <c r="A38" i="2"/>
  <c r="C8" i="1"/>
  <c r="C7"/>
  <c r="C5"/>
  <c r="C6"/>
  <c r="C4"/>
  <c r="C7" i="9"/>
  <c r="C6"/>
  <c r="C5"/>
  <c r="C4"/>
  <c r="C3"/>
  <c r="A23" i="2"/>
  <c r="I4" i="1"/>
  <c r="I3"/>
  <c r="I5" i="9"/>
  <c r="I4"/>
  <c r="G1" i="1"/>
  <c r="K1" i="8"/>
  <c r="M4" l="1"/>
  <c r="M3"/>
  <c r="C8"/>
  <c r="C7"/>
  <c r="C6"/>
  <c r="C5"/>
  <c r="C4"/>
  <c r="C8" i="33"/>
  <c r="G1"/>
  <c r="C7"/>
  <c r="C6"/>
  <c r="C5"/>
  <c r="A121" i="4"/>
  <c r="C4" i="33"/>
  <c r="H4"/>
  <c r="H3"/>
  <c r="B67"/>
  <c r="B65"/>
  <c r="B65" i="8" s="1"/>
  <c r="E63" i="33"/>
  <c r="G63" i="9" s="1"/>
  <c r="B62" i="33"/>
  <c r="B60" i="21" s="1"/>
  <c r="G11" i="33"/>
  <c r="F11"/>
  <c r="E11"/>
  <c r="I11" i="8" s="1"/>
  <c r="C9" i="21" s="1"/>
  <c r="D11" i="33"/>
  <c r="A11"/>
  <c r="H10"/>
  <c r="J10" i="8" s="1"/>
  <c r="G10" i="33"/>
  <c r="F10"/>
  <c r="E10"/>
  <c r="I10" i="8" s="1"/>
  <c r="C8" i="21" s="1"/>
  <c r="D10" i="33"/>
  <c r="H10" i="8" s="1"/>
  <c r="C10" i="33"/>
  <c r="B10"/>
  <c r="A10"/>
  <c r="A10" i="8" s="1"/>
  <c r="A153" i="4"/>
  <c r="A152"/>
  <c r="A151"/>
  <c r="A150"/>
  <c r="A149"/>
  <c r="A148"/>
  <c r="A147"/>
  <c r="A146"/>
  <c r="A145"/>
  <c r="A37" i="2"/>
  <c r="A35"/>
  <c r="A34"/>
  <c r="A33"/>
  <c r="A32"/>
  <c r="A31"/>
  <c r="A30"/>
  <c r="A6"/>
  <c r="A29"/>
  <c r="A142" i="4"/>
  <c r="A141"/>
  <c r="A140"/>
  <c r="A28" i="2"/>
  <c r="A27"/>
  <c r="A25"/>
  <c r="A52" i="36" l="1"/>
  <c r="A52" i="28"/>
  <c r="B63" i="21"/>
  <c r="B62" i="8"/>
  <c r="B62" i="9"/>
  <c r="B62" i="1"/>
  <c r="A11" i="8"/>
  <c r="G11"/>
  <c r="B68"/>
  <c r="B68" i="9"/>
  <c r="A6" i="33"/>
  <c r="A6" i="1"/>
  <c r="A6" i="8"/>
  <c r="A24" i="2"/>
  <c r="A22"/>
  <c r="A7"/>
  <c r="A8" s="1"/>
  <c r="A5"/>
  <c r="A4"/>
  <c r="H5"/>
  <c r="H4"/>
  <c r="K3" i="36" s="1"/>
  <c r="B1" i="2"/>
  <c r="G1"/>
  <c r="H1" i="36" s="1"/>
  <c r="A26" i="2"/>
  <c r="A137" i="4"/>
  <c r="A136"/>
  <c r="A135"/>
  <c r="A134"/>
  <c r="A133"/>
  <c r="A132"/>
  <c r="A131"/>
  <c r="A130"/>
  <c r="A129"/>
  <c r="A127"/>
  <c r="A125"/>
  <c r="A124"/>
  <c r="A122"/>
  <c r="A120"/>
  <c r="A119"/>
  <c r="A118"/>
  <c r="A117"/>
  <c r="A116"/>
  <c r="A115"/>
  <c r="A114"/>
  <c r="A113"/>
  <c r="A110"/>
  <c r="A109"/>
  <c r="A108"/>
  <c r="A107"/>
  <c r="A106"/>
  <c r="A105"/>
  <c r="K4" i="36" l="1"/>
  <c r="H4" i="1"/>
  <c r="M22" i="36"/>
  <c r="M23" s="1"/>
  <c r="F43"/>
  <c r="F44" s="1"/>
  <c r="F22"/>
  <c r="F23" s="1"/>
  <c r="M43"/>
  <c r="M44" s="1"/>
  <c r="A3"/>
  <c r="A6"/>
  <c r="A5"/>
  <c r="A4"/>
  <c r="M43" i="28"/>
  <c r="M22"/>
  <c r="F22"/>
  <c r="F43"/>
  <c r="K3" i="26"/>
  <c r="K4"/>
  <c r="C1" i="21"/>
  <c r="C39" i="2"/>
  <c r="C40" s="1"/>
  <c r="H1" i="28"/>
  <c r="A3"/>
  <c r="A4"/>
  <c r="A6"/>
  <c r="F3" i="21"/>
  <c r="K3" i="28"/>
  <c r="F4" i="21"/>
  <c r="K4" i="28"/>
  <c r="A6" i="21"/>
  <c r="A5" i="28"/>
  <c r="A9" i="2"/>
  <c r="A10" s="1"/>
  <c r="A11" s="1"/>
  <c r="A12" s="1"/>
  <c r="A13" s="1"/>
  <c r="A14" s="1"/>
  <c r="A15" s="1"/>
  <c r="A16" s="1"/>
  <c r="A17" s="1"/>
  <c r="A18" s="1"/>
  <c r="A19" s="1"/>
  <c r="A20" s="1"/>
  <c r="I64" i="1"/>
  <c r="K64"/>
  <c r="E64"/>
  <c r="J64"/>
  <c r="H64"/>
  <c r="A8"/>
  <c r="A7" i="9"/>
  <c r="A6"/>
  <c r="A7" i="1"/>
  <c r="A4"/>
  <c r="A5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H67" i="33"/>
  <c r="G67"/>
  <c r="F67"/>
  <c r="E67"/>
  <c r="D67"/>
  <c r="C67"/>
  <c r="H65"/>
  <c r="G65"/>
  <c r="F65"/>
  <c r="E65"/>
  <c r="D65"/>
  <c r="C65"/>
  <c r="E62"/>
  <c r="M16" i="9" l="1"/>
  <c r="N16"/>
  <c r="O16"/>
  <c r="P16"/>
  <c r="G16" i="1" s="1"/>
  <c r="M17" i="9"/>
  <c r="N17"/>
  <c r="O17"/>
  <c r="P17"/>
  <c r="G17" i="1" s="1"/>
  <c r="M18" i="9"/>
  <c r="N18"/>
  <c r="O18"/>
  <c r="P18"/>
  <c r="G18" i="1" s="1"/>
  <c r="M19" i="9"/>
  <c r="N19"/>
  <c r="O19"/>
  <c r="P19"/>
  <c r="G19" i="1" s="1"/>
  <c r="M20" i="9"/>
  <c r="N20"/>
  <c r="O20"/>
  <c r="P20"/>
  <c r="G20" i="1" s="1"/>
  <c r="M21" i="9"/>
  <c r="N21"/>
  <c r="O21"/>
  <c r="P21"/>
  <c r="G21" i="1" s="1"/>
  <c r="M22" i="9"/>
  <c r="N22"/>
  <c r="O22"/>
  <c r="P22"/>
  <c r="G22" i="1" s="1"/>
  <c r="M23" i="9"/>
  <c r="N23"/>
  <c r="O23"/>
  <c r="P23"/>
  <c r="G23" i="1" s="1"/>
  <c r="M24" i="9"/>
  <c r="N24"/>
  <c r="O24"/>
  <c r="P24"/>
  <c r="G24" i="1" s="1"/>
  <c r="M25" i="9"/>
  <c r="N25"/>
  <c r="O25"/>
  <c r="P25"/>
  <c r="G25" i="1" s="1"/>
  <c r="M26" i="9"/>
  <c r="N26"/>
  <c r="O26"/>
  <c r="P26"/>
  <c r="G26" i="1" s="1"/>
  <c r="M27" i="9"/>
  <c r="N27"/>
  <c r="O27"/>
  <c r="P27"/>
  <c r="G27" i="1" s="1"/>
  <c r="M28" i="9"/>
  <c r="N28"/>
  <c r="O28"/>
  <c r="P28"/>
  <c r="G28" i="1" s="1"/>
  <c r="M29" i="9"/>
  <c r="N29"/>
  <c r="O29"/>
  <c r="P29"/>
  <c r="G29" i="1" s="1"/>
  <c r="M30" i="9"/>
  <c r="N30"/>
  <c r="O30"/>
  <c r="P30"/>
  <c r="G30" i="1" s="1"/>
  <c r="M31" i="9"/>
  <c r="N31"/>
  <c r="O31"/>
  <c r="P31"/>
  <c r="G31" i="1" s="1"/>
  <c r="M32" i="9"/>
  <c r="N32"/>
  <c r="O32"/>
  <c r="P32"/>
  <c r="G32" i="1" s="1"/>
  <c r="M33" i="9"/>
  <c r="N33"/>
  <c r="O33"/>
  <c r="P33"/>
  <c r="G33" i="1" s="1"/>
  <c r="M34" i="9"/>
  <c r="N34"/>
  <c r="O34"/>
  <c r="P34"/>
  <c r="G34" i="1" s="1"/>
  <c r="M35" i="9"/>
  <c r="N35"/>
  <c r="O35"/>
  <c r="P35"/>
  <c r="G35" i="1" s="1"/>
  <c r="M36" i="9"/>
  <c r="N36"/>
  <c r="O36"/>
  <c r="P36"/>
  <c r="G36" i="1" s="1"/>
  <c r="M37" i="9"/>
  <c r="N37"/>
  <c r="O37"/>
  <c r="P37"/>
  <c r="G37" i="1" s="1"/>
  <c r="M38" i="9"/>
  <c r="N38"/>
  <c r="O38"/>
  <c r="P38"/>
  <c r="G38" i="1" s="1"/>
  <c r="M39" i="9"/>
  <c r="N39"/>
  <c r="O39"/>
  <c r="P39"/>
  <c r="G39" i="1" s="1"/>
  <c r="M40" i="9"/>
  <c r="N40"/>
  <c r="O40"/>
  <c r="P40"/>
  <c r="G40" i="1" s="1"/>
  <c r="M41" i="9"/>
  <c r="N41"/>
  <c r="O41"/>
  <c r="P41"/>
  <c r="G41" i="1" s="1"/>
  <c r="M42" i="9"/>
  <c r="N42"/>
  <c r="O42"/>
  <c r="P42"/>
  <c r="G42" i="1" s="1"/>
  <c r="M43" i="9"/>
  <c r="N43"/>
  <c r="O43"/>
  <c r="P43"/>
  <c r="G43" i="1" s="1"/>
  <c r="M44" i="9"/>
  <c r="N44"/>
  <c r="O44"/>
  <c r="P44"/>
  <c r="G44" i="1" s="1"/>
  <c r="M45" i="9"/>
  <c r="N45"/>
  <c r="O45"/>
  <c r="P45"/>
  <c r="G45" i="1" s="1"/>
  <c r="M46" i="9"/>
  <c r="N46"/>
  <c r="O46"/>
  <c r="P46"/>
  <c r="G46" i="1" s="1"/>
  <c r="M47" i="9"/>
  <c r="N47"/>
  <c r="O47"/>
  <c r="P47"/>
  <c r="G47" i="1" s="1"/>
  <c r="M48" i="9"/>
  <c r="N48"/>
  <c r="O48"/>
  <c r="P48"/>
  <c r="G48" i="1" s="1"/>
  <c r="M49" i="9"/>
  <c r="N49"/>
  <c r="O49"/>
  <c r="P49"/>
  <c r="G49" i="1" s="1"/>
  <c r="M50" i="9"/>
  <c r="N50"/>
  <c r="O50"/>
  <c r="P50"/>
  <c r="G50" i="1" s="1"/>
  <c r="M51" i="9"/>
  <c r="N51"/>
  <c r="O51"/>
  <c r="P51"/>
  <c r="G51" i="1" s="1"/>
  <c r="M52" i="9"/>
  <c r="N52"/>
  <c r="O52"/>
  <c r="P52"/>
  <c r="G52" i="1" s="1"/>
  <c r="M53" i="9"/>
  <c r="N53"/>
  <c r="O53"/>
  <c r="P53"/>
  <c r="G53" i="1" s="1"/>
  <c r="M54" i="9"/>
  <c r="N54"/>
  <c r="O54"/>
  <c r="P54"/>
  <c r="G54" i="1" s="1"/>
  <c r="M55" i="9"/>
  <c r="N55"/>
  <c r="O55"/>
  <c r="P55"/>
  <c r="G55" i="1" s="1"/>
  <c r="M56" i="9"/>
  <c r="N56"/>
  <c r="O56"/>
  <c r="P56"/>
  <c r="G56" i="1" s="1"/>
  <c r="M57" i="9"/>
  <c r="N57"/>
  <c r="O57"/>
  <c r="P57"/>
  <c r="G57" i="1" s="1"/>
  <c r="M58" i="9"/>
  <c r="N58"/>
  <c r="O58"/>
  <c r="P58"/>
  <c r="G58" i="1" s="1"/>
  <c r="M59" i="9"/>
  <c r="N59"/>
  <c r="O59"/>
  <c r="P59"/>
  <c r="G59" i="1" s="1"/>
  <c r="M60" i="9"/>
  <c r="N60"/>
  <c r="O60"/>
  <c r="P60"/>
  <c r="G60" i="1" s="1"/>
  <c r="M61" i="9"/>
  <c r="N61"/>
  <c r="O61"/>
  <c r="P61"/>
  <c r="G61" i="1" s="1"/>
  <c r="M14" i="9"/>
  <c r="N14"/>
  <c r="O14"/>
  <c r="P14"/>
  <c r="G14" i="1" s="1"/>
  <c r="M15" i="9"/>
  <c r="N15"/>
  <c r="O15"/>
  <c r="P15"/>
  <c r="G15" i="1" s="1"/>
  <c r="P13" i="9"/>
  <c r="O13"/>
  <c r="N13"/>
  <c r="M13"/>
  <c r="B12" i="21" l="1"/>
  <c r="D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25"/>
  <c r="C25"/>
  <c r="D25"/>
  <c r="G25"/>
  <c r="B26"/>
  <c r="C26"/>
  <c r="D26"/>
  <c r="G26"/>
  <c r="B27"/>
  <c r="C27"/>
  <c r="D27"/>
  <c r="G27"/>
  <c r="B28"/>
  <c r="C28"/>
  <c r="D28"/>
  <c r="G28"/>
  <c r="B29"/>
  <c r="C29"/>
  <c r="D29"/>
  <c r="G29"/>
  <c r="B30"/>
  <c r="C30"/>
  <c r="D30"/>
  <c r="G30"/>
  <c r="B31"/>
  <c r="C31"/>
  <c r="D31"/>
  <c r="G31"/>
  <c r="B32"/>
  <c r="C32"/>
  <c r="D32"/>
  <c r="G32"/>
  <c r="B33"/>
  <c r="C33"/>
  <c r="D33"/>
  <c r="G33"/>
  <c r="B34"/>
  <c r="C34"/>
  <c r="D34"/>
  <c r="G34"/>
  <c r="B35"/>
  <c r="C35"/>
  <c r="D35"/>
  <c r="G35"/>
  <c r="B36"/>
  <c r="C36"/>
  <c r="D36"/>
  <c r="G36"/>
  <c r="B37"/>
  <c r="C37"/>
  <c r="D37"/>
  <c r="G37"/>
  <c r="B38"/>
  <c r="C38"/>
  <c r="D38"/>
  <c r="G38"/>
  <c r="B39"/>
  <c r="C39"/>
  <c r="D39"/>
  <c r="G39"/>
  <c r="B40"/>
  <c r="C40"/>
  <c r="D40"/>
  <c r="G40"/>
  <c r="B41"/>
  <c r="C41"/>
  <c r="D41"/>
  <c r="G41"/>
  <c r="B42"/>
  <c r="C42"/>
  <c r="D42"/>
  <c r="G42"/>
  <c r="B43"/>
  <c r="C43"/>
  <c r="D43"/>
  <c r="G43"/>
  <c r="B44"/>
  <c r="C44"/>
  <c r="D44"/>
  <c r="G44"/>
  <c r="B45"/>
  <c r="C45"/>
  <c r="D45"/>
  <c r="G45"/>
  <c r="B46"/>
  <c r="C46"/>
  <c r="D46"/>
  <c r="G46"/>
  <c r="B47"/>
  <c r="C47"/>
  <c r="D47"/>
  <c r="G47"/>
  <c r="B48"/>
  <c r="C48"/>
  <c r="D48"/>
  <c r="G48"/>
  <c r="B49"/>
  <c r="C49"/>
  <c r="D49"/>
  <c r="G49"/>
  <c r="B50"/>
  <c r="C50"/>
  <c r="D50"/>
  <c r="G50"/>
  <c r="B51"/>
  <c r="C51"/>
  <c r="D51"/>
  <c r="G51"/>
  <c r="B52"/>
  <c r="C52"/>
  <c r="D52"/>
  <c r="G52"/>
  <c r="B53"/>
  <c r="C53"/>
  <c r="D53"/>
  <c r="G53"/>
  <c r="B54"/>
  <c r="C54"/>
  <c r="D54"/>
  <c r="G54"/>
  <c r="B55"/>
  <c r="C55"/>
  <c r="D55"/>
  <c r="G55"/>
  <c r="B56"/>
  <c r="C56"/>
  <c r="D56"/>
  <c r="G56"/>
  <c r="B57"/>
  <c r="C57"/>
  <c r="D57"/>
  <c r="G57"/>
  <c r="B58"/>
  <c r="C58"/>
  <c r="D58"/>
  <c r="G58"/>
  <c r="B59"/>
  <c r="C59"/>
  <c r="D59"/>
  <c r="G59"/>
  <c r="F9"/>
  <c r="F8"/>
  <c r="Q16" i="9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A62" i="4"/>
  <c r="A61"/>
  <c r="K10" i="8"/>
  <c r="D11" i="21"/>
  <c r="B11"/>
  <c r="A29" i="4"/>
  <c r="A28"/>
  <c r="A27"/>
  <c r="A26"/>
  <c r="A25"/>
  <c r="A17" l="1"/>
  <c r="A22"/>
  <c r="A16"/>
  <c r="P10" i="8"/>
  <c r="V11"/>
  <c r="V10"/>
  <c r="K10" i="1" s="1"/>
  <c r="A99" i="4" l="1"/>
  <c r="L11" i="9"/>
  <c r="L10"/>
  <c r="Q11" s="1"/>
  <c r="O10" i="8"/>
  <c r="B14" i="9"/>
  <c r="F17" i="28" l="1"/>
  <c r="A96" i="4" l="1"/>
  <c r="A95"/>
  <c r="L23" i="28"/>
  <c r="L44" s="1"/>
  <c r="L21"/>
  <c r="L42" s="1"/>
  <c r="D21"/>
  <c r="D42" s="1"/>
  <c r="D15"/>
  <c r="K15" s="1"/>
  <c r="K36" s="1"/>
  <c r="C15"/>
  <c r="C36" s="1"/>
  <c r="B15"/>
  <c r="B36" s="1"/>
  <c r="A15"/>
  <c r="A36" s="1"/>
  <c r="A11"/>
  <c r="A13"/>
  <c r="A34" s="1"/>
  <c r="J10"/>
  <c r="M10"/>
  <c r="L10"/>
  <c r="K10"/>
  <c r="C10"/>
  <c r="F10"/>
  <c r="E10"/>
  <c r="D10"/>
  <c r="M41"/>
  <c r="F41"/>
  <c r="M40"/>
  <c r="F40"/>
  <c r="M39"/>
  <c r="F39"/>
  <c r="M38"/>
  <c r="F38"/>
  <c r="F36"/>
  <c r="E36"/>
  <c r="M20"/>
  <c r="F20"/>
  <c r="M19"/>
  <c r="F19"/>
  <c r="M18"/>
  <c r="F18"/>
  <c r="M17"/>
  <c r="M15"/>
  <c r="M36" s="1"/>
  <c r="L15"/>
  <c r="L36" s="1"/>
  <c r="H11" l="1"/>
  <c r="H32" s="1"/>
  <c r="A32"/>
  <c r="E43"/>
  <c r="F37"/>
  <c r="F42" s="1"/>
  <c r="F44" s="1"/>
  <c r="M16"/>
  <c r="M21" s="1"/>
  <c r="M23" s="1"/>
  <c r="M37"/>
  <c r="M42" s="1"/>
  <c r="M44" s="1"/>
  <c r="E44"/>
  <c r="L22"/>
  <c r="L43" s="1"/>
  <c r="E42"/>
  <c r="J15"/>
  <c r="J36" s="1"/>
  <c r="H15"/>
  <c r="H36" s="1"/>
  <c r="H13"/>
  <c r="H34" s="1"/>
  <c r="I15"/>
  <c r="I36" s="1"/>
  <c r="K21"/>
  <c r="K42" s="1"/>
  <c r="D36"/>
  <c r="F16" l="1"/>
  <c r="F21" s="1"/>
  <c r="F23" s="1"/>
  <c r="D65" i="1"/>
  <c r="D64"/>
  <c r="E11"/>
  <c r="E10"/>
  <c r="A21" i="4" l="1"/>
  <c r="A9"/>
  <c r="A8"/>
  <c r="A5" l="1"/>
  <c r="A4"/>
  <c r="A3"/>
  <c r="C5" i="26" l="1"/>
  <c r="C4"/>
  <c r="C3"/>
  <c r="I1" l="1"/>
  <c r="B61" i="21"/>
  <c r="R10" i="9"/>
  <c r="A92" i="4" l="1"/>
  <c r="A91"/>
  <c r="A90"/>
  <c r="A89"/>
  <c r="A88"/>
  <c r="A85"/>
  <c r="A84"/>
  <c r="A83"/>
  <c r="A82"/>
  <c r="A81"/>
  <c r="A80"/>
  <c r="A79"/>
  <c r="A76"/>
  <c r="A73"/>
  <c r="A72"/>
  <c r="A71"/>
  <c r="A68"/>
  <c r="A67"/>
  <c r="A66"/>
  <c r="E11" i="8" l="1"/>
  <c r="E10"/>
  <c r="F14"/>
  <c r="I14" s="1"/>
  <c r="F15"/>
  <c r="I15" s="1"/>
  <c r="F16"/>
  <c r="I16" s="1"/>
  <c r="F17"/>
  <c r="I17" s="1"/>
  <c r="F18"/>
  <c r="I18" s="1"/>
  <c r="F19"/>
  <c r="I19" s="1"/>
  <c r="F20"/>
  <c r="I20" s="1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F29"/>
  <c r="I29" s="1"/>
  <c r="F30"/>
  <c r="I30" s="1"/>
  <c r="F31"/>
  <c r="I31" s="1"/>
  <c r="F32"/>
  <c r="I32" s="1"/>
  <c r="F33"/>
  <c r="I33" s="1"/>
  <c r="F34"/>
  <c r="I34" s="1"/>
  <c r="F35"/>
  <c r="I35" s="1"/>
  <c r="F36"/>
  <c r="I36" s="1"/>
  <c r="F37"/>
  <c r="I37" s="1"/>
  <c r="F38"/>
  <c r="I38" s="1"/>
  <c r="F39"/>
  <c r="I39" s="1"/>
  <c r="F40"/>
  <c r="I40" s="1"/>
  <c r="F41"/>
  <c r="I41" s="1"/>
  <c r="F42"/>
  <c r="I42" s="1"/>
  <c r="F43"/>
  <c r="I43" s="1"/>
  <c r="F44"/>
  <c r="I44" s="1"/>
  <c r="F45"/>
  <c r="I45" s="1"/>
  <c r="F46"/>
  <c r="I46" s="1"/>
  <c r="F47"/>
  <c r="I47" s="1"/>
  <c r="F48"/>
  <c r="I48" s="1"/>
  <c r="F49"/>
  <c r="I49" s="1"/>
  <c r="F50"/>
  <c r="I50" s="1"/>
  <c r="F51"/>
  <c r="I51" s="1"/>
  <c r="F52"/>
  <c r="I52" s="1"/>
  <c r="F53"/>
  <c r="I53" s="1"/>
  <c r="F54"/>
  <c r="I54" s="1"/>
  <c r="F55"/>
  <c r="I55" s="1"/>
  <c r="F56"/>
  <c r="I56" s="1"/>
  <c r="F57"/>
  <c r="I57" s="1"/>
  <c r="F58"/>
  <c r="I58" s="1"/>
  <c r="F59"/>
  <c r="I59" s="1"/>
  <c r="F60"/>
  <c r="I60" s="1"/>
  <c r="F61"/>
  <c r="I61" s="1"/>
  <c r="F13"/>
  <c r="I13" s="1"/>
  <c r="C12" i="21" l="1"/>
  <c r="G12" s="1"/>
  <c r="C11"/>
  <c r="G11" s="1"/>
  <c r="H11" i="8"/>
  <c r="P11" l="1"/>
  <c r="U11" s="1"/>
  <c r="K11"/>
  <c r="O11"/>
  <c r="N11"/>
  <c r="G9" i="21"/>
  <c r="G8"/>
  <c r="E8"/>
  <c r="A58" i="4" l="1"/>
  <c r="A57"/>
  <c r="E9" i="21"/>
  <c r="A7"/>
  <c r="B7"/>
  <c r="D9"/>
  <c r="E7"/>
  <c r="E6"/>
  <c r="C4"/>
  <c r="C5"/>
  <c r="C3"/>
  <c r="I63" i="8" l="1"/>
  <c r="I63" i="1"/>
  <c r="J11" i="8" l="1"/>
  <c r="D25" i="2" s="1"/>
  <c r="G12" i="9" l="1"/>
  <c r="H63" i="1"/>
  <c r="I10"/>
  <c r="G10"/>
  <c r="G14" i="9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13"/>
  <c r="H10" i="1" l="1"/>
  <c r="G63"/>
  <c r="F63"/>
  <c r="F10"/>
  <c r="E63"/>
  <c r="D11"/>
  <c r="H11" s="1"/>
  <c r="A54" i="4"/>
  <c r="L11" i="8"/>
  <c r="B32" i="9" l="1"/>
  <c r="C32"/>
  <c r="F32"/>
  <c r="C32" i="1"/>
  <c r="F32" s="1"/>
  <c r="B33" i="9"/>
  <c r="C33"/>
  <c r="F33"/>
  <c r="C33" i="1"/>
  <c r="F33" s="1"/>
  <c r="B34" i="9"/>
  <c r="C34"/>
  <c r="F34"/>
  <c r="B35"/>
  <c r="C35"/>
  <c r="F35"/>
  <c r="C35" i="1"/>
  <c r="F35" s="1"/>
  <c r="B36" i="9"/>
  <c r="C36"/>
  <c r="F36"/>
  <c r="C36" i="1"/>
  <c r="F36" s="1"/>
  <c r="B37" i="9"/>
  <c r="C37"/>
  <c r="F37"/>
  <c r="C37" i="1"/>
  <c r="F37" s="1"/>
  <c r="B38" i="9"/>
  <c r="C38"/>
  <c r="F38"/>
  <c r="C38" i="1"/>
  <c r="F38" s="1"/>
  <c r="B39" i="9"/>
  <c r="C39"/>
  <c r="F39"/>
  <c r="C39" i="1"/>
  <c r="F39" s="1"/>
  <c r="B40" i="9"/>
  <c r="C40"/>
  <c r="F40"/>
  <c r="C40" i="1"/>
  <c r="F40" s="1"/>
  <c r="B41" i="9"/>
  <c r="C41"/>
  <c r="F41"/>
  <c r="C41" i="1"/>
  <c r="F41" s="1"/>
  <c r="B42" i="9"/>
  <c r="C42"/>
  <c r="F42"/>
  <c r="C42" i="1"/>
  <c r="F42" s="1"/>
  <c r="B43" i="9"/>
  <c r="C43"/>
  <c r="F43"/>
  <c r="C43" i="1"/>
  <c r="F43" s="1"/>
  <c r="B44" i="9"/>
  <c r="C44"/>
  <c r="F44"/>
  <c r="C44" i="1"/>
  <c r="F44" s="1"/>
  <c r="B45" i="9"/>
  <c r="C45"/>
  <c r="F45"/>
  <c r="C45" i="1"/>
  <c r="F45" s="1"/>
  <c r="B46" i="9"/>
  <c r="C46"/>
  <c r="F46"/>
  <c r="C46" i="1"/>
  <c r="F46" s="1"/>
  <c r="B47" i="9"/>
  <c r="C47"/>
  <c r="F47"/>
  <c r="C47" i="1"/>
  <c r="F47" s="1"/>
  <c r="B48" i="9"/>
  <c r="C48"/>
  <c r="F48"/>
  <c r="C48" i="1"/>
  <c r="F48" s="1"/>
  <c r="B49" i="9"/>
  <c r="C49"/>
  <c r="F49"/>
  <c r="C49" i="1"/>
  <c r="F49" s="1"/>
  <c r="B50" i="9"/>
  <c r="C50"/>
  <c r="F50"/>
  <c r="C50" i="1"/>
  <c r="F50" s="1"/>
  <c r="B51" i="9"/>
  <c r="C51"/>
  <c r="F51"/>
  <c r="C51" i="1"/>
  <c r="F51" s="1"/>
  <c r="B52" i="9"/>
  <c r="C52"/>
  <c r="F52"/>
  <c r="C52" i="1"/>
  <c r="F52" s="1"/>
  <c r="B53" i="9"/>
  <c r="C53"/>
  <c r="F53"/>
  <c r="C53" i="1"/>
  <c r="F53" s="1"/>
  <c r="B54" i="9"/>
  <c r="C54"/>
  <c r="F54"/>
  <c r="B55"/>
  <c r="C55"/>
  <c r="F55"/>
  <c r="B56"/>
  <c r="C56"/>
  <c r="F56"/>
  <c r="C56" i="1"/>
  <c r="F56" s="1"/>
  <c r="B57" i="9"/>
  <c r="C57"/>
  <c r="F57"/>
  <c r="B58"/>
  <c r="C58"/>
  <c r="F58"/>
  <c r="C58" i="1"/>
  <c r="F58" s="1"/>
  <c r="B59" i="9"/>
  <c r="C59"/>
  <c r="F59"/>
  <c r="B60"/>
  <c r="C60"/>
  <c r="F60"/>
  <c r="C60" i="1"/>
  <c r="F60" s="1"/>
  <c r="C61" i="9"/>
  <c r="F61"/>
  <c r="R42" l="1"/>
  <c r="R58"/>
  <c r="R47"/>
  <c r="R34"/>
  <c r="R55"/>
  <c r="R50"/>
  <c r="R46"/>
  <c r="R60"/>
  <c r="R59"/>
  <c r="R52"/>
  <c r="R48"/>
  <c r="R44"/>
  <c r="R40"/>
  <c r="R36"/>
  <c r="R57"/>
  <c r="R51"/>
  <c r="R43"/>
  <c r="R39"/>
  <c r="R35"/>
  <c r="R56"/>
  <c r="R54"/>
  <c r="R38"/>
  <c r="R33"/>
  <c r="R61"/>
  <c r="R53"/>
  <c r="R49"/>
  <c r="R45"/>
  <c r="R41"/>
  <c r="R37"/>
  <c r="R32"/>
  <c r="B42" i="1"/>
  <c r="C54"/>
  <c r="F54" s="1"/>
  <c r="C34"/>
  <c r="F34" s="1"/>
  <c r="C57"/>
  <c r="F57" s="1"/>
  <c r="C61"/>
  <c r="F61" s="1"/>
  <c r="C59"/>
  <c r="F59" s="1"/>
  <c r="C55"/>
  <c r="F55" s="1"/>
  <c r="B38"/>
  <c r="B61"/>
  <c r="H61" s="1"/>
  <c r="B53"/>
  <c r="B49"/>
  <c r="B45"/>
  <c r="B41"/>
  <c r="B37"/>
  <c r="B34"/>
  <c r="B56"/>
  <c r="B52"/>
  <c r="B48"/>
  <c r="B44"/>
  <c r="B40"/>
  <c r="B36"/>
  <c r="B32"/>
  <c r="B57"/>
  <c r="B50"/>
  <c r="B33"/>
  <c r="B58"/>
  <c r="B54"/>
  <c r="B46"/>
  <c r="B60"/>
  <c r="B59"/>
  <c r="B55"/>
  <c r="B51"/>
  <c r="H51" s="1"/>
  <c r="B47"/>
  <c r="B43"/>
  <c r="B39"/>
  <c r="B35"/>
  <c r="H39" l="1"/>
  <c r="I39"/>
  <c r="H47"/>
  <c r="I47"/>
  <c r="H55"/>
  <c r="I55"/>
  <c r="H60"/>
  <c r="I60"/>
  <c r="H54"/>
  <c r="I54"/>
  <c r="H33"/>
  <c r="I33"/>
  <c r="H57"/>
  <c r="I57"/>
  <c r="H36"/>
  <c r="I36"/>
  <c r="H44"/>
  <c r="I44"/>
  <c r="H52"/>
  <c r="I52"/>
  <c r="H34"/>
  <c r="I34"/>
  <c r="H41"/>
  <c r="I41"/>
  <c r="H49"/>
  <c r="I49"/>
  <c r="H42"/>
  <c r="I42"/>
  <c r="H35"/>
  <c r="I35"/>
  <c r="H43"/>
  <c r="I43"/>
  <c r="H59"/>
  <c r="I59"/>
  <c r="H46"/>
  <c r="I46"/>
  <c r="H58"/>
  <c r="I58"/>
  <c r="H50"/>
  <c r="I50"/>
  <c r="H32"/>
  <c r="I32"/>
  <c r="H40"/>
  <c r="I40"/>
  <c r="H48"/>
  <c r="I48"/>
  <c r="H56"/>
  <c r="I56"/>
  <c r="H37"/>
  <c r="I37"/>
  <c r="H45"/>
  <c r="I45"/>
  <c r="H53"/>
  <c r="I53"/>
  <c r="H38"/>
  <c r="I38"/>
  <c r="J35"/>
  <c r="J51"/>
  <c r="J46"/>
  <c r="J50"/>
  <c r="J40"/>
  <c r="J56"/>
  <c r="J45"/>
  <c r="J38"/>
  <c r="J39"/>
  <c r="J55"/>
  <c r="J54"/>
  <c r="J57"/>
  <c r="J44"/>
  <c r="J34"/>
  <c r="J49"/>
  <c r="J43"/>
  <c r="J59"/>
  <c r="J58"/>
  <c r="J32"/>
  <c r="J48"/>
  <c r="J37"/>
  <c r="J53"/>
  <c r="J47"/>
  <c r="J60"/>
  <c r="J33"/>
  <c r="J36"/>
  <c r="J52"/>
  <c r="J41"/>
  <c r="J42"/>
  <c r="J61"/>
  <c r="D51"/>
  <c r="I51" s="1"/>
  <c r="D50"/>
  <c r="E50"/>
  <c r="D56"/>
  <c r="E56"/>
  <c r="D38"/>
  <c r="E38"/>
  <c r="D42"/>
  <c r="E42"/>
  <c r="D39"/>
  <c r="E39"/>
  <c r="D54"/>
  <c r="E54"/>
  <c r="D44"/>
  <c r="E44"/>
  <c r="D49"/>
  <c r="E49"/>
  <c r="D43"/>
  <c r="E43"/>
  <c r="D59"/>
  <c r="E59"/>
  <c r="D58"/>
  <c r="E58"/>
  <c r="D32"/>
  <c r="E32"/>
  <c r="D48"/>
  <c r="E48"/>
  <c r="D37"/>
  <c r="E37"/>
  <c r="D53"/>
  <c r="E53"/>
  <c r="D35"/>
  <c r="E35"/>
  <c r="D46"/>
  <c r="E46"/>
  <c r="D40"/>
  <c r="E40"/>
  <c r="D45"/>
  <c r="E45"/>
  <c r="D55"/>
  <c r="E55"/>
  <c r="D57"/>
  <c r="E57"/>
  <c r="D34"/>
  <c r="E34"/>
  <c r="D47"/>
  <c r="E47"/>
  <c r="D60"/>
  <c r="E60"/>
  <c r="D33"/>
  <c r="E33"/>
  <c r="D36"/>
  <c r="E36"/>
  <c r="D52"/>
  <c r="E52"/>
  <c r="D41"/>
  <c r="E41"/>
  <c r="D61"/>
  <c r="E51" l="1"/>
  <c r="I61"/>
  <c r="E61"/>
  <c r="B65" i="9"/>
  <c r="P65"/>
  <c r="O65"/>
  <c r="N65"/>
  <c r="M65"/>
  <c r="K65"/>
  <c r="J65"/>
  <c r="I65"/>
  <c r="H65"/>
  <c r="G65"/>
  <c r="F65"/>
  <c r="E65"/>
  <c r="D65"/>
  <c r="C65"/>
  <c r="G1"/>
  <c r="N10" i="8"/>
  <c r="A20" i="4" l="1"/>
  <c r="A19"/>
  <c r="A18"/>
  <c r="D10" i="1" l="1"/>
  <c r="F81" i="9"/>
  <c r="F80"/>
  <c r="F79"/>
  <c r="F78"/>
  <c r="F75"/>
  <c r="F74"/>
  <c r="F73"/>
  <c r="F72"/>
  <c r="F71"/>
  <c r="B66"/>
  <c r="K11"/>
  <c r="Q10" s="1"/>
  <c r="J11"/>
  <c r="I11"/>
  <c r="H11"/>
  <c r="M10" s="1"/>
  <c r="O10"/>
  <c r="H10"/>
  <c r="B66" i="8"/>
  <c r="C11"/>
  <c r="B11"/>
  <c r="M10"/>
  <c r="L10"/>
  <c r="C10"/>
  <c r="B10"/>
  <c r="A5" i="26" l="1"/>
  <c r="A3"/>
  <c r="A4"/>
  <c r="A9" i="21"/>
  <c r="A8"/>
  <c r="B10" i="1"/>
  <c r="B8" i="21"/>
  <c r="D8" s="1"/>
  <c r="A5"/>
  <c r="A3"/>
  <c r="A4"/>
  <c r="B11" i="1"/>
  <c r="B9" i="21"/>
  <c r="C12" i="1" l="1"/>
  <c r="Q14" i="9"/>
  <c r="Q13"/>
  <c r="F14"/>
  <c r="P10"/>
  <c r="P11"/>
  <c r="O11"/>
  <c r="N10"/>
  <c r="K10"/>
  <c r="J10"/>
  <c r="I10"/>
  <c r="C10"/>
  <c r="B11"/>
  <c r="B10"/>
  <c r="A11" i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C31"/>
  <c r="F31" s="1"/>
  <c r="R14" i="9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C13"/>
  <c r="B13"/>
  <c r="I62" i="8"/>
  <c r="F15" i="9"/>
  <c r="F13"/>
  <c r="R13" l="1"/>
  <c r="R18"/>
  <c r="R15"/>
  <c r="R25"/>
  <c r="R29"/>
  <c r="R21"/>
  <c r="R30"/>
  <c r="R26"/>
  <c r="R22"/>
  <c r="R31"/>
  <c r="R27"/>
  <c r="R23"/>
  <c r="R28"/>
  <c r="R24"/>
  <c r="R20"/>
  <c r="R17"/>
  <c r="R19"/>
  <c r="R16"/>
  <c r="G10"/>
  <c r="F10" i="8"/>
  <c r="G11" i="9"/>
  <c r="F11" i="8"/>
  <c r="B18" i="1"/>
  <c r="B25"/>
  <c r="A10" i="9"/>
  <c r="A10" i="1"/>
  <c r="B28"/>
  <c r="B31"/>
  <c r="B29"/>
  <c r="B27"/>
  <c r="B30"/>
  <c r="B26"/>
  <c r="B23"/>
  <c r="B15"/>
  <c r="B14"/>
  <c r="C13"/>
  <c r="B13"/>
  <c r="B17"/>
  <c r="B16"/>
  <c r="A3" i="9"/>
  <c r="A4"/>
  <c r="A5"/>
  <c r="F27"/>
  <c r="F30"/>
  <c r="F26"/>
  <c r="Q15"/>
  <c r="G62"/>
  <c r="B20" i="1"/>
  <c r="B22"/>
  <c r="B24"/>
  <c r="B19"/>
  <c r="B21"/>
  <c r="A11" i="9"/>
  <c r="H21" i="1" l="1"/>
  <c r="I21"/>
  <c r="H20"/>
  <c r="I20"/>
  <c r="H15"/>
  <c r="I15"/>
  <c r="H26"/>
  <c r="I26"/>
  <c r="H31"/>
  <c r="I31"/>
  <c r="H25"/>
  <c r="I25"/>
  <c r="H19"/>
  <c r="I19"/>
  <c r="H22"/>
  <c r="I22"/>
  <c r="H16"/>
  <c r="I16"/>
  <c r="H14"/>
  <c r="I14"/>
  <c r="H23"/>
  <c r="I23"/>
  <c r="H30"/>
  <c r="I30"/>
  <c r="H29"/>
  <c r="I29"/>
  <c r="H28"/>
  <c r="I28"/>
  <c r="H18"/>
  <c r="I18"/>
  <c r="H24"/>
  <c r="I24"/>
  <c r="H17"/>
  <c r="I17"/>
  <c r="H27"/>
  <c r="I27"/>
  <c r="F13"/>
  <c r="G13"/>
  <c r="J22"/>
  <c r="J23"/>
  <c r="J29"/>
  <c r="J21"/>
  <c r="J20"/>
  <c r="J26"/>
  <c r="J31"/>
  <c r="J25"/>
  <c r="J19"/>
  <c r="J30"/>
  <c r="J28"/>
  <c r="J18"/>
  <c r="J24"/>
  <c r="J17"/>
  <c r="J27"/>
  <c r="J14"/>
  <c r="J15"/>
  <c r="J16"/>
  <c r="D31"/>
  <c r="E31"/>
  <c r="D14"/>
  <c r="D28"/>
  <c r="E28"/>
  <c r="D21"/>
  <c r="E21"/>
  <c r="D20"/>
  <c r="E20"/>
  <c r="D17"/>
  <c r="E17"/>
  <c r="D15"/>
  <c r="D27"/>
  <c r="E27"/>
  <c r="D24"/>
  <c r="E24"/>
  <c r="D26"/>
  <c r="E26"/>
  <c r="D25"/>
  <c r="E25"/>
  <c r="D22"/>
  <c r="E22"/>
  <c r="D16"/>
  <c r="D30"/>
  <c r="E30"/>
  <c r="D18"/>
  <c r="E18"/>
  <c r="D19"/>
  <c r="E19"/>
  <c r="D13"/>
  <c r="I13" s="1"/>
  <c r="D23"/>
  <c r="E23"/>
  <c r="D29"/>
  <c r="E29"/>
  <c r="C10"/>
  <c r="C11"/>
  <c r="F29" i="9"/>
  <c r="F25"/>
  <c r="F31"/>
  <c r="F20"/>
  <c r="F18"/>
  <c r="F19"/>
  <c r="F16"/>
  <c r="F28"/>
  <c r="F21"/>
  <c r="F22"/>
  <c r="F23"/>
  <c r="F24"/>
  <c r="F17"/>
  <c r="D11"/>
  <c r="E11" s="1"/>
  <c r="G11" i="1" l="1"/>
  <c r="F11"/>
  <c r="I11" s="1"/>
  <c r="J11" s="1"/>
  <c r="K11" s="1"/>
  <c r="H13"/>
  <c r="K14"/>
  <c r="E16"/>
  <c r="J13"/>
  <c r="J62" s="1"/>
  <c r="J65" s="1"/>
  <c r="K13"/>
  <c r="E14"/>
  <c r="E13"/>
  <c r="E15"/>
  <c r="C60" i="21"/>
  <c r="F62" i="1" l="1"/>
  <c r="F65" s="1"/>
  <c r="K62"/>
  <c r="K65" s="1"/>
  <c r="G62"/>
  <c r="G65" s="1"/>
  <c r="I62" l="1"/>
  <c r="I65" s="1"/>
  <c r="H62"/>
  <c r="H65" s="1"/>
  <c r="E62"/>
  <c r="E65" s="1"/>
</calcChain>
</file>

<file path=xl/sharedStrings.xml><?xml version="1.0" encoding="utf-8"?>
<sst xmlns="http://schemas.openxmlformats.org/spreadsheetml/2006/main" count="1861" uniqueCount="957">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</sst>
</file>

<file path=xl/styles.xml><?xml version="1.0" encoding="utf-8"?>
<styleSheet xmlns="http://schemas.openxmlformats.org/spreadsheetml/2006/main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</cellXfs>
  <cellStyles count="9">
    <cellStyle name="Collegamento ipertestuale" xfId="2" builtinId="8"/>
    <cellStyle name="Komma 2" xfId="5"/>
    <cellStyle name="Normal 11 4" xfId="3"/>
    <cellStyle name="Normal 11 4 2" xfId="7"/>
    <cellStyle name="Normal_DID-list Jan-2007" xfId="1"/>
    <cellStyle name="Normal_Kemi udenfor DID-listen" xfId="6"/>
    <cellStyle name="Normale" xfId="0" builtinId="0"/>
    <cellStyle name="Percentuale" xfId="8" builtinId="5"/>
    <cellStyle name="Standard 2" xfId="4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ttner/AppData/Local/Temp/Temp1_2012-720-EU_Antragsunterlagen.zip/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buttner/AppData/Local/Microsoft/RGO.ECOLABEL/AppData/Roaming/Microsoft/Excel/Arbejdsmappe%20DID-listen/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N85"/>
  <sheetViews>
    <sheetView tabSelected="1" zoomScaleNormal="100" workbookViewId="0">
      <selection activeCell="C2" sqref="C2"/>
    </sheetView>
  </sheetViews>
  <sheetFormatPr defaultColWidth="11.42578125" defaultRowHeight="12.75"/>
  <cols>
    <col min="1" max="1" width="5.42578125" style="9" customWidth="1"/>
    <col min="2" max="2" width="33.5703125" style="9" customWidth="1"/>
    <col min="3" max="3" width="36" style="9" customWidth="1"/>
    <col min="4" max="4" width="26.28515625" style="9" customWidth="1"/>
    <col min="5" max="5" width="18.5703125" style="9" bestFit="1" customWidth="1"/>
    <col min="6" max="6" width="22.5703125" style="9" bestFit="1" customWidth="1"/>
    <col min="7" max="7" width="21.85546875" style="9" customWidth="1"/>
    <col min="8" max="8" width="15.7109375" style="9" bestFit="1" customWidth="1"/>
    <col min="9" max="9" width="47.42578125" style="9" customWidth="1"/>
    <col min="10" max="11" width="11.42578125" style="9"/>
    <col min="12" max="12" width="0" style="140" hidden="1" customWidth="1"/>
    <col min="13" max="13" width="11.42578125" style="9"/>
  </cols>
  <sheetData>
    <row r="1" spans="1:14" ht="21" customHeight="1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44" t="str">
        <f>IF($C$2=Languages!A3,Languages!A235,Languages!B235)</f>
        <v>COMMISSION DECISION</v>
      </c>
      <c r="H1" s="545"/>
      <c r="I1" s="367"/>
      <c r="J1" s="18"/>
      <c r="K1" s="18"/>
      <c r="L1" s="98"/>
      <c r="M1" s="18"/>
      <c r="N1" s="18"/>
    </row>
    <row r="2" spans="1:14" ht="15.75">
      <c r="A2" s="539" t="s">
        <v>150</v>
      </c>
      <c r="B2" s="540"/>
      <c r="C2" s="241" t="s">
        <v>149</v>
      </c>
      <c r="D2" s="16"/>
      <c r="E2" s="20"/>
      <c r="F2" s="20"/>
      <c r="G2" s="108"/>
      <c r="H2" s="18"/>
      <c r="I2" s="304" t="str">
        <f>Document!B9</f>
        <v>Template Nov 2017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.75">
      <c r="A4" s="529" t="str">
        <f>IF($C$2=Languages!A3,Languages!A6,Languages!B6)</f>
        <v>Contract number:</v>
      </c>
      <c r="B4" s="530"/>
      <c r="C4" s="541"/>
      <c r="D4" s="542"/>
      <c r="E4" s="543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5.75">
      <c r="A5" s="529" t="str">
        <f>IF($C$2=Languages!A3,Languages!A4,Languages!B4)</f>
        <v>Licence Holder:</v>
      </c>
      <c r="B5" s="530"/>
      <c r="C5" s="534"/>
      <c r="D5" s="535"/>
      <c r="E5" s="536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5.75">
      <c r="A6" s="529" t="str">
        <f>IF($C$2=Languages!A3,Languages!A5,Languages!B5)</f>
        <v>Distributor / Product name (Country):</v>
      </c>
      <c r="B6" s="530"/>
      <c r="C6" s="534"/>
      <c r="D6" s="535"/>
      <c r="E6" s="536"/>
      <c r="F6" s="293"/>
      <c r="G6" s="20"/>
      <c r="H6" s="18"/>
      <c r="I6" s="18"/>
      <c r="J6" s="18"/>
      <c r="K6" s="18"/>
      <c r="L6" s="98"/>
      <c r="M6" s="18"/>
      <c r="N6" s="18"/>
    </row>
    <row r="7" spans="1:14" ht="15.75">
      <c r="A7" s="529" t="str">
        <f>A6</f>
        <v>Distributor / Product name (Country):</v>
      </c>
      <c r="B7" s="530"/>
      <c r="C7" s="534"/>
      <c r="D7" s="535"/>
      <c r="E7" s="536"/>
      <c r="F7" s="293"/>
      <c r="G7" s="20"/>
      <c r="H7" s="18"/>
      <c r="I7" s="18"/>
      <c r="J7" s="18"/>
      <c r="K7" s="18"/>
      <c r="L7" s="98"/>
      <c r="M7" s="18"/>
      <c r="N7" s="18"/>
    </row>
    <row r="8" spans="1:14" ht="15.75">
      <c r="A8" s="529" t="str">
        <f t="shared" ref="A8:A20" si="0">A7</f>
        <v>Distributor / Product name (Country):</v>
      </c>
      <c r="B8" s="530"/>
      <c r="C8" s="534"/>
      <c r="D8" s="535"/>
      <c r="E8" s="536"/>
      <c r="F8" s="293"/>
      <c r="G8" s="20"/>
      <c r="H8" s="18"/>
      <c r="I8" s="18"/>
      <c r="J8" s="18"/>
      <c r="K8" s="18"/>
      <c r="L8" s="98"/>
      <c r="M8" s="18"/>
      <c r="N8" s="18"/>
    </row>
    <row r="9" spans="1:14" ht="15.75">
      <c r="A9" s="529" t="str">
        <f t="shared" si="0"/>
        <v>Distributor / Product name (Country):</v>
      </c>
      <c r="B9" s="530"/>
      <c r="C9" s="534"/>
      <c r="D9" s="535"/>
      <c r="E9" s="536"/>
      <c r="F9" s="293"/>
      <c r="G9" s="20"/>
      <c r="H9" s="18"/>
      <c r="I9" s="18"/>
      <c r="J9" s="18"/>
      <c r="K9" s="18"/>
      <c r="L9" s="98"/>
      <c r="M9" s="18"/>
      <c r="N9" s="18"/>
    </row>
    <row r="10" spans="1:14" ht="15.75">
      <c r="A10" s="529" t="str">
        <f t="shared" si="0"/>
        <v>Distributor / Product name (Country):</v>
      </c>
      <c r="B10" s="530"/>
      <c r="C10" s="534"/>
      <c r="D10" s="535"/>
      <c r="E10" s="536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5.75">
      <c r="A11" s="529" t="str">
        <f t="shared" si="0"/>
        <v>Distributor / Product name (Country):</v>
      </c>
      <c r="B11" s="530"/>
      <c r="C11" s="534"/>
      <c r="D11" s="535"/>
      <c r="E11" s="536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5.75">
      <c r="A12" s="529" t="str">
        <f t="shared" si="0"/>
        <v>Distributor / Product name (Country):</v>
      </c>
      <c r="B12" s="530"/>
      <c r="C12" s="534"/>
      <c r="D12" s="535"/>
      <c r="E12" s="536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5.75">
      <c r="A13" s="529" t="str">
        <f t="shared" si="0"/>
        <v>Distributor / Product name (Country):</v>
      </c>
      <c r="B13" s="530"/>
      <c r="C13" s="534"/>
      <c r="D13" s="535"/>
      <c r="E13" s="536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5.75">
      <c r="A14" s="529" t="str">
        <f t="shared" si="0"/>
        <v>Distributor / Product name (Country):</v>
      </c>
      <c r="B14" s="530"/>
      <c r="C14" s="534"/>
      <c r="D14" s="535"/>
      <c r="E14" s="536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5.75">
      <c r="A15" s="529" t="str">
        <f t="shared" si="0"/>
        <v>Distributor / Product name (Country):</v>
      </c>
      <c r="B15" s="530"/>
      <c r="C15" s="534"/>
      <c r="D15" s="535"/>
      <c r="E15" s="536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5.75">
      <c r="A16" s="529" t="str">
        <f t="shared" si="0"/>
        <v>Distributor / Product name (Country):</v>
      </c>
      <c r="B16" s="530"/>
      <c r="C16" s="534"/>
      <c r="D16" s="535"/>
      <c r="E16" s="536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5.75">
      <c r="A17" s="529" t="str">
        <f t="shared" si="0"/>
        <v>Distributor / Product name (Country):</v>
      </c>
      <c r="B17" s="530"/>
      <c r="C17" s="534"/>
      <c r="D17" s="535"/>
      <c r="E17" s="536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5.75">
      <c r="A18" s="529" t="str">
        <f t="shared" si="0"/>
        <v>Distributor / Product name (Country):</v>
      </c>
      <c r="B18" s="530"/>
      <c r="C18" s="534"/>
      <c r="D18" s="535"/>
      <c r="E18" s="536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5.75">
      <c r="A19" s="529" t="str">
        <f t="shared" si="0"/>
        <v>Distributor / Product name (Country):</v>
      </c>
      <c r="B19" s="530"/>
      <c r="C19" s="534"/>
      <c r="D19" s="535"/>
      <c r="E19" s="536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5.75">
      <c r="A20" s="529" t="str">
        <f t="shared" si="0"/>
        <v>Distributor / Product name (Country):</v>
      </c>
      <c r="B20" s="530"/>
      <c r="C20" s="534"/>
      <c r="D20" s="535"/>
      <c r="E20" s="536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5.7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5.75">
      <c r="A22" s="529" t="str">
        <f>IF($C$2=Languages!A3,Languages!A7,Languages!B7)</f>
        <v>Type of product:</v>
      </c>
      <c r="B22" s="530"/>
      <c r="C22" s="534"/>
      <c r="D22" s="535"/>
      <c r="E22" s="536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>
      <c r="A23" s="531" t="str">
        <f>IF($C$2=Languages!A3,Languages!A268,Languages!B268)</f>
        <v>Specify for HSC the application 
(e.g. bathroom cleaner, acid toilet
cleaner, floor cleaner):</v>
      </c>
      <c r="B23" s="532"/>
      <c r="C23" s="533"/>
      <c r="D23" s="533"/>
      <c r="E23" s="533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5.75">
      <c r="A24" s="529" t="str">
        <f>IF($C$2=Languages!A3,Languages!A177,Languages!B177)</f>
        <v>Form of product:</v>
      </c>
      <c r="B24" s="530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33.75">
      <c r="A25" s="537" t="str">
        <f>IF($C$2=Languages!A3,Languages!A21,Languages!B21)</f>
        <v>Hazard Statement (1)</v>
      </c>
      <c r="B25" s="53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5.75">
      <c r="A26" s="529" t="str">
        <f>IF($C$2=Languages!A3,Languages!A180,Languages!B180)</f>
        <v>spec. grav. concentrate (if liquid/gel):</v>
      </c>
      <c r="B26" s="530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5.75">
      <c r="A27" s="529" t="str">
        <f>IF($C$2=Languages!A3,Languages!A269,Languages!B269)</f>
        <v>pH (concentrate)</v>
      </c>
      <c r="B27" s="530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5.75">
      <c r="A28" s="529" t="str">
        <f>IF($C$2=Languages!A3,Languages!A270,Languages!B270)</f>
        <v>pH (RTU)</v>
      </c>
      <c r="B28" s="530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5.75">
      <c r="A29" s="529" t="str">
        <f>IF($C$2=Languages!A3,Languages!A281,Languages!B281)</f>
        <v>Application</v>
      </c>
      <c r="B29" s="530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5.75">
      <c r="A30" s="529" t="str">
        <f>IF($C$2=Languages!A3,Languages!A282,Languages!B282)</f>
        <v>Contains preservatives</v>
      </c>
      <c r="B30" s="530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5.75">
      <c r="A31" s="529" t="str">
        <f>IF($C$2=Languages!A3,Languages!A283,Languages!B283)</f>
        <v>Contains fragrances</v>
      </c>
      <c r="B31" s="530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5.75">
      <c r="A32" s="529" t="str">
        <f>IF($C$2=Languages!A3,Languages!A284,Languages!B284)</f>
        <v>Contains colouring agents</v>
      </c>
      <c r="B32" s="530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5.75">
      <c r="A33" s="529" t="str">
        <f>IF($C$2=Languages!A3,Languages!A285,Languages!B285)</f>
        <v>Contains micro-organisms</v>
      </c>
      <c r="B33" s="530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5.75">
      <c r="A34" s="529" t="str">
        <f>IF($C$2=Languages!A3,Languages!A286,Languages!B286)</f>
        <v>Contains enzymes</v>
      </c>
      <c r="B34" s="530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>
      <c r="A35" s="531" t="str">
        <f>IF($C$2=Languages!A3,Languages!A287,Languages!B287)</f>
        <v>Contains palm/palm kernel oil or derivates</v>
      </c>
      <c r="B35" s="532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>
      <c r="A36" s="546" t="str">
        <f>IF($C$2=Languages!A3,Languages!A298,Languages!B298)</f>
        <v>reference dosage:</v>
      </c>
      <c r="B36" s="54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5.75">
      <c r="A37" s="531" t="str">
        <f>IF($C$2=Languages!A3,Languages!A280,Languages!B280)</f>
        <v>Unit reference dosage (Select)</v>
      </c>
      <c r="B37" s="532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>
      <c r="A38" s="531" t="str">
        <f>IF($C$2=Languages!A3,Languages!A279,Languages!B279)</f>
        <v>Reference Dosage
(in g/unit as in decision)</v>
      </c>
      <c r="B38" s="532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>
      <c r="A39" s="531" t="str">
        <f>IF($C$2=Languages!A3,Languages!A304,Languages!B304)</f>
        <v>Limit of reference dosage:</v>
      </c>
      <c r="B39" s="532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>
      <c r="A40" s="531" t="str">
        <f>IF($C$2=Languages!A3,Languages!A305,Languages!B305)</f>
        <v>Limit of reference dosage fulfilled:</v>
      </c>
      <c r="B40" s="532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5.7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28"/>
      <c r="D42" s="528"/>
      <c r="E42" s="528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5.7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5.7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.7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.7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.7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.7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.7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.7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.7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.7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.7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.7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.7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.7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.7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.7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.7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.7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.7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.7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.7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.7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.7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.7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.7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.7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.75">
      <c r="J70" s="18"/>
      <c r="K70" s="18"/>
      <c r="L70" s="98"/>
      <c r="M70" s="18"/>
      <c r="N70" s="18"/>
    </row>
    <row r="71" spans="1:14" ht="15.75">
      <c r="J71" s="18"/>
      <c r="K71" s="18"/>
      <c r="L71" s="98"/>
      <c r="M71" s="18"/>
      <c r="N71" s="18"/>
    </row>
    <row r="72" spans="1:14" ht="15.75">
      <c r="J72" s="18"/>
      <c r="K72" s="18"/>
      <c r="L72" s="98"/>
      <c r="M72" s="18"/>
      <c r="N72" s="18"/>
    </row>
    <row r="73" spans="1:14" ht="15.75">
      <c r="J73" s="18"/>
      <c r="K73" s="18"/>
      <c r="L73" s="98"/>
      <c r="M73" s="18"/>
      <c r="N73" s="18"/>
    </row>
    <row r="74" spans="1:14" ht="15.75">
      <c r="J74" s="18"/>
      <c r="K74" s="18"/>
      <c r="L74" s="98"/>
      <c r="M74" s="18"/>
      <c r="N74" s="18"/>
    </row>
    <row r="75" spans="1:14" ht="15.75">
      <c r="J75" s="18"/>
      <c r="K75" s="18"/>
      <c r="L75" s="98"/>
      <c r="M75" s="18"/>
      <c r="N75" s="18"/>
    </row>
    <row r="76" spans="1:14" ht="15.75">
      <c r="J76" s="18"/>
      <c r="K76" s="18"/>
      <c r="L76" s="98"/>
      <c r="M76" s="18"/>
      <c r="N76" s="18"/>
    </row>
    <row r="77" spans="1:14" ht="15.75">
      <c r="J77" s="18"/>
      <c r="K77" s="18"/>
      <c r="L77" s="98"/>
      <c r="M77" s="18"/>
      <c r="N77" s="18"/>
    </row>
    <row r="78" spans="1:14" ht="15.75">
      <c r="J78" s="18"/>
      <c r="K78" s="18"/>
      <c r="L78" s="98"/>
      <c r="M78" s="18"/>
      <c r="N78" s="18"/>
    </row>
    <row r="79" spans="1:14" ht="15.75">
      <c r="J79" s="18"/>
      <c r="K79" s="18"/>
      <c r="L79" s="98"/>
      <c r="M79" s="18"/>
      <c r="N79" s="18"/>
    </row>
    <row r="80" spans="1:14" ht="15.75">
      <c r="J80" s="18"/>
      <c r="K80" s="18"/>
      <c r="M80" s="18"/>
      <c r="N80" s="18"/>
    </row>
    <row r="81" spans="10:14" ht="15.75">
      <c r="J81" s="18"/>
      <c r="K81" s="18"/>
      <c r="M81" s="18"/>
      <c r="N81" s="18"/>
    </row>
    <row r="82" spans="10:14" ht="15.75">
      <c r="J82" s="18"/>
      <c r="K82" s="18"/>
      <c r="M82" s="18"/>
      <c r="N82" s="18"/>
    </row>
    <row r="83" spans="10:14" ht="15.75">
      <c r="J83" s="18"/>
      <c r="K83" s="18"/>
      <c r="M83" s="18"/>
      <c r="N83" s="18"/>
    </row>
    <row r="84" spans="10:14" ht="15.75">
      <c r="J84" s="18"/>
      <c r="K84" s="18"/>
      <c r="M84" s="18"/>
      <c r="N84" s="18"/>
    </row>
    <row r="85" spans="10:14" ht="15.75">
      <c r="J85" s="18"/>
      <c r="K85" s="18"/>
      <c r="M85" s="18"/>
      <c r="N85" s="18"/>
    </row>
  </sheetData>
  <sheetProtection password="CC13" sheet="1" objects="1" scenarios="1" formatCells="0" formatColumns="0" formatRows="0" selectLockedCells="1" autoFilter="0"/>
  <mergeCells count="58"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2:B2"/>
    <mergeCell ref="A4:B4"/>
    <mergeCell ref="A5:B5"/>
    <mergeCell ref="A6:B6"/>
    <mergeCell ref="C4:E4"/>
    <mergeCell ref="C5:E5"/>
    <mergeCell ref="C6:E6"/>
    <mergeCell ref="A7:B7"/>
    <mergeCell ref="A8:B8"/>
    <mergeCell ref="C7:E7"/>
    <mergeCell ref="A9:B9"/>
    <mergeCell ref="A10:B10"/>
    <mergeCell ref="A11:B11"/>
    <mergeCell ref="A12:B12"/>
    <mergeCell ref="A13:B13"/>
    <mergeCell ref="A14:B14"/>
    <mergeCell ref="A15:B15"/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 F24">
      <formula1>Produktform</formula1>
    </dataValidation>
    <dataValidation type="list" allowBlank="1" showInputMessage="1" showErrorMessage="1" errorTitle="Please select" sqref="C22:F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29 F29">
      <formula1>Privat</formula1>
    </dataValidation>
    <dataValidation type="list" allowBlank="1" showInputMessage="1" showErrorMessage="1" errorTitle="please select" sqref="C30:C35 F30:F35">
      <formula1>janein</formula1>
    </dataValidation>
    <dataValidation type="list" allowBlank="1" showInputMessage="1" showErrorMessage="1" errorTitle="please select" sqref="C37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3"/>
  <dimension ref="A3:N306"/>
  <sheetViews>
    <sheetView zoomScaleNormal="100" zoomScaleSheetLayoutView="100" workbookViewId="0">
      <selection activeCell="A299" sqref="A299"/>
    </sheetView>
  </sheetViews>
  <sheetFormatPr defaultColWidth="11.42578125" defaultRowHeight="12.75"/>
  <cols>
    <col min="1" max="1" width="113" style="119" customWidth="1"/>
    <col min="2" max="2" width="97.5703125" style="119" customWidth="1"/>
  </cols>
  <sheetData>
    <row r="3" spans="1:2">
      <c r="A3" s="71" t="s">
        <v>130</v>
      </c>
      <c r="B3" s="71" t="s">
        <v>149</v>
      </c>
    </row>
    <row r="4" spans="1:2">
      <c r="A4" s="84" t="s">
        <v>494</v>
      </c>
      <c r="B4" s="84" t="s">
        <v>769</v>
      </c>
    </row>
    <row r="5" spans="1:2">
      <c r="A5" s="84" t="s">
        <v>870</v>
      </c>
      <c r="B5" s="84" t="s">
        <v>871</v>
      </c>
    </row>
    <row r="6" spans="1:2">
      <c r="A6" s="84" t="s">
        <v>492</v>
      </c>
      <c r="B6" s="84" t="s">
        <v>493</v>
      </c>
    </row>
    <row r="7" spans="1:2">
      <c r="A7" s="84" t="s">
        <v>151</v>
      </c>
      <c r="B7" s="84" t="s">
        <v>152</v>
      </c>
    </row>
    <row r="8" spans="1:2">
      <c r="A8" s="84" t="s">
        <v>8</v>
      </c>
      <c r="B8" s="84" t="s">
        <v>153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159</v>
      </c>
    </row>
    <row r="11" spans="1:2">
      <c r="A11" s="84" t="s">
        <v>0</v>
      </c>
      <c r="B11" s="84" t="s">
        <v>160</v>
      </c>
    </row>
    <row r="12" spans="1:2">
      <c r="A12" s="84" t="s">
        <v>3</v>
      </c>
      <c r="B12" s="84" t="s">
        <v>161</v>
      </c>
    </row>
    <row r="13" spans="1:2">
      <c r="A13" s="84" t="s">
        <v>811</v>
      </c>
      <c r="B13" s="84" t="s">
        <v>812</v>
      </c>
    </row>
    <row r="14" spans="1:2">
      <c r="A14" s="84" t="s">
        <v>139</v>
      </c>
      <c r="B14" s="84" t="s">
        <v>162</v>
      </c>
    </row>
    <row r="15" spans="1:2">
      <c r="A15" s="84" t="s">
        <v>347</v>
      </c>
      <c r="B15" s="84" t="s">
        <v>389</v>
      </c>
    </row>
    <row r="16" spans="1:2" ht="25.5">
      <c r="A16" s="83" t="s">
        <v>12</v>
      </c>
      <c r="B16" s="84" t="s">
        <v>154</v>
      </c>
    </row>
    <row r="17" spans="1:2">
      <c r="A17" s="84" t="s">
        <v>135</v>
      </c>
      <c r="B17" s="84" t="s">
        <v>155</v>
      </c>
    </row>
    <row r="18" spans="1:2">
      <c r="A18" s="84" t="s">
        <v>6</v>
      </c>
      <c r="B18" s="84" t="s">
        <v>156</v>
      </c>
    </row>
    <row r="19" spans="1:2">
      <c r="A19" s="84" t="s">
        <v>5</v>
      </c>
      <c r="B19" s="84" t="s">
        <v>163</v>
      </c>
    </row>
    <row r="20" spans="1:2">
      <c r="A20" s="84" t="s">
        <v>157</v>
      </c>
      <c r="B20" s="84" t="s">
        <v>157</v>
      </c>
    </row>
    <row r="21" spans="1:2" ht="25.5">
      <c r="A21" s="83" t="s">
        <v>176</v>
      </c>
      <c r="B21" s="84" t="s">
        <v>171</v>
      </c>
    </row>
    <row r="22" spans="1:2" ht="25.5">
      <c r="A22" s="83" t="s">
        <v>177</v>
      </c>
      <c r="B22" s="84" t="s">
        <v>172</v>
      </c>
    </row>
    <row r="23" spans="1:2">
      <c r="A23" s="84" t="s">
        <v>4</v>
      </c>
      <c r="B23" s="84" t="s">
        <v>158</v>
      </c>
    </row>
    <row r="24" spans="1:2">
      <c r="A24" s="84" t="s">
        <v>9</v>
      </c>
      <c r="B24" s="84" t="s">
        <v>165</v>
      </c>
    </row>
    <row r="25" spans="1:2">
      <c r="A25" s="84" t="s">
        <v>10</v>
      </c>
      <c r="B25" s="84" t="s">
        <v>164</v>
      </c>
    </row>
    <row r="26" spans="1:2">
      <c r="A26" s="84" t="s">
        <v>148</v>
      </c>
      <c r="B26" s="84" t="s">
        <v>166</v>
      </c>
    </row>
    <row r="27" spans="1:2" ht="25.5">
      <c r="A27" s="83" t="s">
        <v>211</v>
      </c>
      <c r="B27" s="83" t="s">
        <v>213</v>
      </c>
    </row>
    <row r="28" spans="1:2" ht="25.5">
      <c r="A28" s="83" t="s">
        <v>212</v>
      </c>
      <c r="B28" s="83" t="s">
        <v>214</v>
      </c>
    </row>
    <row r="29" spans="1:2" ht="38.25">
      <c r="A29" s="113" t="s">
        <v>849</v>
      </c>
      <c r="B29" s="113" t="s">
        <v>850</v>
      </c>
    </row>
    <row r="30" spans="1:2">
      <c r="A30" s="84" t="s">
        <v>521</v>
      </c>
      <c r="B30" s="84" t="s">
        <v>522</v>
      </c>
    </row>
    <row r="31" spans="1:2">
      <c r="A31" s="84" t="s">
        <v>144</v>
      </c>
      <c r="B31" s="84" t="s">
        <v>232</v>
      </c>
    </row>
    <row r="32" spans="1:2">
      <c r="A32" s="84" t="s">
        <v>552</v>
      </c>
      <c r="B32" s="84" t="s">
        <v>553</v>
      </c>
    </row>
    <row r="33" spans="1:14">
      <c r="A33" s="115" t="s">
        <v>519</v>
      </c>
      <c r="B33" s="113" t="s">
        <v>520</v>
      </c>
    </row>
    <row r="34" spans="1:14" ht="38.2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183</v>
      </c>
      <c r="B35" s="84" t="s">
        <v>186</v>
      </c>
    </row>
    <row r="36" spans="1:14">
      <c r="A36" s="84" t="s">
        <v>184</v>
      </c>
      <c r="B36" s="84" t="s">
        <v>20</v>
      </c>
    </row>
    <row r="37" spans="1:14">
      <c r="A37" s="84" t="s">
        <v>185</v>
      </c>
      <c r="B37" s="84" t="s">
        <v>187</v>
      </c>
    </row>
    <row r="38" spans="1:14">
      <c r="A38" s="84" t="s">
        <v>228</v>
      </c>
      <c r="B38" s="84" t="s">
        <v>230</v>
      </c>
    </row>
    <row r="39" spans="1:14">
      <c r="A39" s="84" t="s">
        <v>229</v>
      </c>
      <c r="B39" s="84" t="s">
        <v>231</v>
      </c>
    </row>
    <row r="40" spans="1:14">
      <c r="A40" s="84" t="s">
        <v>134</v>
      </c>
      <c r="B40" s="84" t="s">
        <v>188</v>
      </c>
    </row>
    <row r="41" spans="1:14">
      <c r="A41" s="84" t="s">
        <v>623</v>
      </c>
      <c r="B41" s="84" t="s">
        <v>624</v>
      </c>
    </row>
    <row r="42" spans="1:14">
      <c r="A42" s="84" t="s">
        <v>530</v>
      </c>
      <c r="B42" s="84" t="s">
        <v>531</v>
      </c>
    </row>
    <row r="43" spans="1:14">
      <c r="A43" s="83" t="s">
        <v>544</v>
      </c>
      <c r="B43" s="83" t="s">
        <v>542</v>
      </c>
    </row>
    <row r="44" spans="1:14">
      <c r="A44" s="83" t="s">
        <v>545</v>
      </c>
      <c r="B44" s="83" t="s">
        <v>543</v>
      </c>
    </row>
    <row r="45" spans="1:14">
      <c r="A45" s="83" t="s">
        <v>540</v>
      </c>
      <c r="B45" s="83" t="s">
        <v>541</v>
      </c>
    </row>
    <row r="46" spans="1:14">
      <c r="A46" s="84" t="s">
        <v>350</v>
      </c>
      <c r="B46" s="84" t="s">
        <v>396</v>
      </c>
    </row>
    <row r="47" spans="1:14">
      <c r="A47" s="116" t="s">
        <v>353</v>
      </c>
      <c r="B47" s="116" t="s">
        <v>354</v>
      </c>
    </row>
    <row r="48" spans="1:14">
      <c r="A48" s="116" t="s">
        <v>911</v>
      </c>
      <c r="B48" s="116" t="s">
        <v>912</v>
      </c>
    </row>
    <row r="49" spans="1:2">
      <c r="A49" s="116" t="s">
        <v>357</v>
      </c>
      <c r="B49" s="116" t="s">
        <v>390</v>
      </c>
    </row>
    <row r="50" spans="1:2">
      <c r="A50" s="116" t="s">
        <v>358</v>
      </c>
      <c r="B50" s="116" t="s">
        <v>391</v>
      </c>
    </row>
    <row r="51" spans="1:2">
      <c r="A51" s="83" t="s">
        <v>538</v>
      </c>
      <c r="B51" s="83" t="s">
        <v>539</v>
      </c>
    </row>
    <row r="52" spans="1:2">
      <c r="A52" s="83" t="s">
        <v>817</v>
      </c>
      <c r="B52" s="83" t="s">
        <v>817</v>
      </c>
    </row>
    <row r="53" spans="1:2" ht="40.5" customHeight="1">
      <c r="A53" s="113" t="s">
        <v>167</v>
      </c>
      <c r="B53" s="113" t="s">
        <v>169</v>
      </c>
    </row>
    <row r="54" spans="1:2" ht="25.5">
      <c r="A54" s="83" t="s">
        <v>168</v>
      </c>
      <c r="B54" s="83" t="s">
        <v>170</v>
      </c>
    </row>
    <row r="55" spans="1:2">
      <c r="A55" s="84" t="s">
        <v>483</v>
      </c>
      <c r="B55" s="84" t="s">
        <v>178</v>
      </c>
    </row>
    <row r="56" spans="1:2">
      <c r="A56" s="84" t="s">
        <v>404</v>
      </c>
      <c r="B56" s="84" t="s">
        <v>405</v>
      </c>
    </row>
    <row r="57" spans="1:2">
      <c r="A57" s="84" t="s">
        <v>503</v>
      </c>
      <c r="B57" s="84" t="s">
        <v>504</v>
      </c>
    </row>
    <row r="58" spans="1:2">
      <c r="A58" s="83" t="s">
        <v>406</v>
      </c>
      <c r="B58" s="84" t="s">
        <v>505</v>
      </c>
    </row>
    <row r="59" spans="1:2">
      <c r="A59" s="84" t="s">
        <v>216</v>
      </c>
      <c r="B59" s="84" t="s">
        <v>217</v>
      </c>
    </row>
    <row r="60" spans="1:2">
      <c r="A60" s="91" t="s">
        <v>346</v>
      </c>
      <c r="B60" s="84" t="s">
        <v>479</v>
      </c>
    </row>
    <row r="61" spans="1:2">
      <c r="A61" s="91" t="s">
        <v>345</v>
      </c>
      <c r="B61" s="84" t="s">
        <v>480</v>
      </c>
    </row>
    <row r="62" spans="1:2">
      <c r="A62" s="91" t="s">
        <v>140</v>
      </c>
      <c r="B62" s="84" t="s">
        <v>174</v>
      </c>
    </row>
    <row r="63" spans="1:2">
      <c r="A63" s="91" t="s">
        <v>219</v>
      </c>
      <c r="B63" s="84" t="s">
        <v>220</v>
      </c>
    </row>
    <row r="64" spans="1:2">
      <c r="A64" s="91" t="s">
        <v>137</v>
      </c>
      <c r="B64" s="84" t="s">
        <v>175</v>
      </c>
    </row>
    <row r="65" spans="1:2">
      <c r="A65" s="91" t="s">
        <v>532</v>
      </c>
      <c r="B65" s="84" t="s">
        <v>533</v>
      </c>
    </row>
    <row r="66" spans="1:2">
      <c r="A66" s="91" t="s">
        <v>534</v>
      </c>
      <c r="B66" s="84" t="s">
        <v>535</v>
      </c>
    </row>
    <row r="67" spans="1:2">
      <c r="A67" s="91" t="s">
        <v>537</v>
      </c>
      <c r="B67" s="84" t="s">
        <v>536</v>
      </c>
    </row>
    <row r="68" spans="1:2">
      <c r="A68" s="91" t="s">
        <v>415</v>
      </c>
      <c r="B68" s="84" t="s">
        <v>416</v>
      </c>
    </row>
    <row r="69" spans="1:2">
      <c r="A69" s="91" t="s">
        <v>138</v>
      </c>
      <c r="B69" s="84" t="s">
        <v>173</v>
      </c>
    </row>
    <row r="70" spans="1:2">
      <c r="A70" s="91" t="s">
        <v>131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132</v>
      </c>
      <c r="B72" s="84" t="s">
        <v>35</v>
      </c>
    </row>
    <row r="73" spans="1:2">
      <c r="A73" s="91" t="s">
        <v>26</v>
      </c>
      <c r="B73" s="84" t="s">
        <v>26</v>
      </c>
    </row>
    <row r="74" spans="1:2">
      <c r="A74" s="91" t="s">
        <v>45</v>
      </c>
      <c r="B74" s="84" t="s">
        <v>45</v>
      </c>
    </row>
    <row r="75" spans="1:2">
      <c r="A75" s="91" t="s">
        <v>133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45</v>
      </c>
      <c r="B78" s="84" t="s">
        <v>45</v>
      </c>
    </row>
    <row r="79" spans="1:2">
      <c r="A79" s="91" t="s">
        <v>914</v>
      </c>
      <c r="B79" s="84" t="s">
        <v>124</v>
      </c>
    </row>
    <row r="80" spans="1:2">
      <c r="A80" s="91" t="s">
        <v>915</v>
      </c>
      <c r="B80" s="84" t="s">
        <v>916</v>
      </c>
    </row>
    <row r="81" spans="1:2">
      <c r="A81" s="84" t="s">
        <v>190</v>
      </c>
      <c r="B81" s="84" t="s">
        <v>125</v>
      </c>
    </row>
    <row r="82" spans="1:2">
      <c r="A82" s="84" t="s">
        <v>191</v>
      </c>
      <c r="B82" s="84" t="s">
        <v>126</v>
      </c>
    </row>
    <row r="83" spans="1:2">
      <c r="A83" s="84" t="s">
        <v>192</v>
      </c>
      <c r="B83" s="84" t="s">
        <v>127</v>
      </c>
    </row>
    <row r="84" spans="1:2">
      <c r="A84" s="84" t="s">
        <v>189</v>
      </c>
      <c r="B84" s="84" t="s">
        <v>128</v>
      </c>
    </row>
    <row r="85" spans="1:2">
      <c r="A85" s="84" t="s">
        <v>198</v>
      </c>
      <c r="B85" s="84" t="s">
        <v>129</v>
      </c>
    </row>
    <row r="86" spans="1:2">
      <c r="A86" s="84" t="s">
        <v>191</v>
      </c>
      <c r="B86" s="84" t="s">
        <v>126</v>
      </c>
    </row>
    <row r="87" spans="1:2">
      <c r="A87" s="84" t="s">
        <v>192</v>
      </c>
      <c r="B87" s="84" t="s">
        <v>127</v>
      </c>
    </row>
    <row r="88" spans="1:2">
      <c r="A88" s="84" t="s">
        <v>147</v>
      </c>
      <c r="B88" s="84" t="s">
        <v>204</v>
      </c>
    </row>
    <row r="89" spans="1:2">
      <c r="A89" s="117" t="s">
        <v>136</v>
      </c>
      <c r="B89" s="117" t="s">
        <v>205</v>
      </c>
    </row>
    <row r="90" spans="1:2">
      <c r="A90" s="84" t="s">
        <v>203</v>
      </c>
      <c r="B90" s="84" t="s">
        <v>206</v>
      </c>
    </row>
    <row r="91" spans="1:2">
      <c r="A91" s="84" t="s">
        <v>351</v>
      </c>
      <c r="B91" s="84" t="s">
        <v>352</v>
      </c>
    </row>
    <row r="92" spans="1:2">
      <c r="A92" s="118" t="s">
        <v>208</v>
      </c>
      <c r="B92" s="84" t="s">
        <v>218</v>
      </c>
    </row>
    <row r="93" spans="1:2" ht="25.5">
      <c r="A93" s="89" t="s">
        <v>367</v>
      </c>
      <c r="B93" s="84" t="s">
        <v>362</v>
      </c>
    </row>
    <row r="94" spans="1:2" ht="25.5">
      <c r="A94" s="89" t="s">
        <v>368</v>
      </c>
      <c r="B94" s="84" t="s">
        <v>366</v>
      </c>
    </row>
    <row r="95" spans="1:2" ht="25.5">
      <c r="A95" s="89" t="s">
        <v>398</v>
      </c>
      <c r="B95" s="83" t="s">
        <v>397</v>
      </c>
    </row>
    <row r="96" spans="1:2">
      <c r="A96" s="89" t="s">
        <v>394</v>
      </c>
      <c r="B96" s="113" t="s">
        <v>395</v>
      </c>
    </row>
    <row r="97" spans="1:2">
      <c r="A97" s="89" t="s">
        <v>819</v>
      </c>
      <c r="B97" s="113" t="s">
        <v>820</v>
      </c>
    </row>
    <row r="98" spans="1:2">
      <c r="A98" s="89" t="s">
        <v>818</v>
      </c>
      <c r="B98" s="89" t="s">
        <v>818</v>
      </c>
    </row>
    <row r="99" spans="1:2" ht="11.25" customHeight="1">
      <c r="A99" s="89" t="s">
        <v>355</v>
      </c>
      <c r="B99" s="89" t="s">
        <v>356</v>
      </c>
    </row>
    <row r="100" spans="1:2" s="111" customFormat="1">
      <c r="A100" s="118" t="s">
        <v>221</v>
      </c>
      <c r="B100" s="84" t="s">
        <v>222</v>
      </c>
    </row>
    <row r="101" spans="1:2">
      <c r="A101" s="118" t="s">
        <v>225</v>
      </c>
      <c r="B101" s="84" t="s">
        <v>223</v>
      </c>
    </row>
    <row r="102" spans="1:2">
      <c r="A102" s="118" t="s">
        <v>226</v>
      </c>
      <c r="B102" s="84" t="s">
        <v>224</v>
      </c>
    </row>
    <row r="103" spans="1:2">
      <c r="A103" s="84" t="s">
        <v>554</v>
      </c>
      <c r="B103" s="84" t="s">
        <v>555</v>
      </c>
    </row>
    <row r="104" spans="1:2" ht="38.25">
      <c r="A104" s="89" t="s">
        <v>902</v>
      </c>
      <c r="B104" s="83" t="s">
        <v>903</v>
      </c>
    </row>
    <row r="105" spans="1:2">
      <c r="A105" s="89" t="s">
        <v>392</v>
      </c>
      <c r="B105" s="83" t="s">
        <v>393</v>
      </c>
    </row>
    <row r="106" spans="1:2">
      <c r="A106" s="84" t="s">
        <v>348</v>
      </c>
      <c r="B106" s="84" t="s">
        <v>349</v>
      </c>
    </row>
    <row r="107" spans="1:2">
      <c r="A107" s="84" t="s">
        <v>361</v>
      </c>
      <c r="B107" s="84" t="s">
        <v>372</v>
      </c>
    </row>
    <row r="108" spans="1:2">
      <c r="A108" s="84" t="s">
        <v>363</v>
      </c>
      <c r="B108" s="84" t="s">
        <v>373</v>
      </c>
    </row>
    <row r="109" spans="1:2">
      <c r="A109" s="84" t="s">
        <v>364</v>
      </c>
      <c r="B109" s="84" t="s">
        <v>374</v>
      </c>
    </row>
    <row r="110" spans="1:2">
      <c r="A110" s="84" t="s">
        <v>365</v>
      </c>
      <c r="B110" s="84" t="s">
        <v>375</v>
      </c>
    </row>
    <row r="111" spans="1:2">
      <c r="A111" s="84" t="s">
        <v>360</v>
      </c>
      <c r="B111" s="84" t="s">
        <v>378</v>
      </c>
    </row>
    <row r="112" spans="1:2">
      <c r="A112" s="84" t="s">
        <v>369</v>
      </c>
      <c r="B112" s="84" t="s">
        <v>379</v>
      </c>
    </row>
    <row r="113" spans="1:2" ht="38.25">
      <c r="A113" s="83" t="s">
        <v>207</v>
      </c>
      <c r="B113" s="83" t="s">
        <v>385</v>
      </c>
    </row>
    <row r="114" spans="1:2" ht="25.5">
      <c r="A114" s="84" t="s">
        <v>370</v>
      </c>
      <c r="B114" s="83" t="s">
        <v>380</v>
      </c>
    </row>
    <row r="115" spans="1:2" ht="25.5">
      <c r="A115" s="83" t="s">
        <v>382</v>
      </c>
      <c r="B115" s="83" t="s">
        <v>474</v>
      </c>
    </row>
    <row r="116" spans="1:2" ht="25.5">
      <c r="A116" s="83" t="s">
        <v>388</v>
      </c>
      <c r="B116" s="83" t="s">
        <v>387</v>
      </c>
    </row>
    <row r="117" spans="1:2" ht="38.25">
      <c r="A117" s="83" t="s">
        <v>359</v>
      </c>
      <c r="B117" s="83" t="s">
        <v>386</v>
      </c>
    </row>
    <row r="118" spans="1:2" ht="25.5">
      <c r="A118" s="84" t="s">
        <v>371</v>
      </c>
      <c r="B118" s="83" t="s">
        <v>381</v>
      </c>
    </row>
    <row r="119" spans="1:2" ht="25.5">
      <c r="A119" s="89" t="s">
        <v>376</v>
      </c>
      <c r="B119" s="83" t="s">
        <v>384</v>
      </c>
    </row>
    <row r="120" spans="1:2" ht="25.5">
      <c r="A120" s="89" t="s">
        <v>377</v>
      </c>
      <c r="B120" s="83" t="s">
        <v>383</v>
      </c>
    </row>
    <row r="121" spans="1:2">
      <c r="A121" s="147" t="s">
        <v>486</v>
      </c>
      <c r="B121" s="119" t="s">
        <v>487</v>
      </c>
    </row>
    <row r="122" spans="1:2">
      <c r="A122" s="147" t="s">
        <v>399</v>
      </c>
      <c r="B122" s="147" t="s">
        <v>410</v>
      </c>
    </row>
    <row r="123" spans="1:2">
      <c r="A123" s="147" t="s">
        <v>491</v>
      </c>
      <c r="B123" s="147" t="s">
        <v>490</v>
      </c>
    </row>
    <row r="124" spans="1:2" ht="10.5" customHeight="1">
      <c r="A124" s="147" t="s">
        <v>409</v>
      </c>
      <c r="B124" s="147" t="s">
        <v>411</v>
      </c>
    </row>
    <row r="125" spans="1:2" ht="38.25">
      <c r="A125" s="147" t="s">
        <v>482</v>
      </c>
      <c r="B125" s="147" t="s">
        <v>481</v>
      </c>
    </row>
    <row r="126" spans="1:2" ht="25.5">
      <c r="A126" s="147" t="s">
        <v>501</v>
      </c>
      <c r="B126" s="147" t="s">
        <v>502</v>
      </c>
    </row>
    <row r="127" spans="1:2">
      <c r="A127" s="147" t="s">
        <v>400</v>
      </c>
      <c r="B127" s="147" t="s">
        <v>414</v>
      </c>
    </row>
    <row r="128" spans="1:2">
      <c r="A128" s="147" t="s">
        <v>401</v>
      </c>
      <c r="B128" s="147" t="s">
        <v>401</v>
      </c>
    </row>
    <row r="129" spans="1:2">
      <c r="A129" s="147" t="s">
        <v>488</v>
      </c>
      <c r="B129" s="147" t="s">
        <v>489</v>
      </c>
    </row>
    <row r="130" spans="1:2" ht="25.5">
      <c r="A130" s="147" t="s">
        <v>402</v>
      </c>
      <c r="B130" s="147" t="s">
        <v>412</v>
      </c>
    </row>
    <row r="131" spans="1:2">
      <c r="A131" s="147" t="s">
        <v>403</v>
      </c>
      <c r="B131" s="147" t="s">
        <v>413</v>
      </c>
    </row>
    <row r="132" spans="1:2">
      <c r="A132" s="89" t="s">
        <v>556</v>
      </c>
      <c r="B132" s="83" t="s">
        <v>558</v>
      </c>
    </row>
    <row r="133" spans="1:2">
      <c r="A133" s="89" t="s">
        <v>557</v>
      </c>
      <c r="B133" s="83" t="s">
        <v>559</v>
      </c>
    </row>
    <row r="134" spans="1:2">
      <c r="A134" s="84" t="s">
        <v>406</v>
      </c>
      <c r="B134" s="84" t="s">
        <v>407</v>
      </c>
    </row>
    <row r="135" spans="1:2">
      <c r="A135" s="84" t="s">
        <v>420</v>
      </c>
      <c r="B135" s="84" t="s">
        <v>419</v>
      </c>
    </row>
    <row r="136" spans="1:2">
      <c r="A136" s="84" t="s">
        <v>421</v>
      </c>
      <c r="B136" s="84" t="s">
        <v>422</v>
      </c>
    </row>
    <row r="137" spans="1:2" ht="13.5" customHeight="1">
      <c r="A137" s="89" t="s">
        <v>472</v>
      </c>
      <c r="B137" s="83" t="s">
        <v>473</v>
      </c>
    </row>
    <row r="138" spans="1:2">
      <c r="A138" s="84" t="s">
        <v>423</v>
      </c>
      <c r="B138" s="84" t="s">
        <v>427</v>
      </c>
    </row>
    <row r="139" spans="1:2">
      <c r="A139" s="84" t="s">
        <v>424</v>
      </c>
      <c r="B139" s="84" t="s">
        <v>428</v>
      </c>
    </row>
    <row r="140" spans="1:2">
      <c r="A140" s="84" t="s">
        <v>425</v>
      </c>
      <c r="B140" s="84" t="s">
        <v>429</v>
      </c>
    </row>
    <row r="141" spans="1:2">
      <c r="A141" s="84" t="s">
        <v>426</v>
      </c>
      <c r="B141" s="84" t="s">
        <v>426</v>
      </c>
    </row>
    <row r="142" spans="1:2" ht="25.5">
      <c r="A142" s="147" t="s">
        <v>886</v>
      </c>
      <c r="B142" s="147" t="s">
        <v>899</v>
      </c>
    </row>
    <row r="143" spans="1:2">
      <c r="A143" s="117" t="s">
        <v>443</v>
      </c>
      <c r="B143" s="117" t="s">
        <v>445</v>
      </c>
    </row>
    <row r="144" spans="1:2">
      <c r="A144" s="117" t="s">
        <v>887</v>
      </c>
      <c r="B144" s="117" t="s">
        <v>446</v>
      </c>
    </row>
    <row r="145" spans="1:2">
      <c r="A145" s="117" t="s">
        <v>444</v>
      </c>
      <c r="B145" s="117" t="s">
        <v>447</v>
      </c>
    </row>
    <row r="146" spans="1:2">
      <c r="A146" s="117" t="s">
        <v>448</v>
      </c>
      <c r="B146" s="117" t="s">
        <v>449</v>
      </c>
    </row>
    <row r="147" spans="1:2">
      <c r="A147" s="117" t="s">
        <v>432</v>
      </c>
      <c r="B147" s="117" t="s">
        <v>450</v>
      </c>
    </row>
    <row r="148" spans="1:2">
      <c r="A148" s="117" t="s">
        <v>452</v>
      </c>
      <c r="B148" s="117" t="s">
        <v>459</v>
      </c>
    </row>
    <row r="149" spans="1:2">
      <c r="A149" s="84" t="s">
        <v>454</v>
      </c>
      <c r="B149" s="84" t="s">
        <v>461</v>
      </c>
    </row>
    <row r="150" spans="1:2">
      <c r="A150" s="84" t="s">
        <v>455</v>
      </c>
      <c r="B150" s="84" t="s">
        <v>462</v>
      </c>
    </row>
    <row r="151" spans="1:2">
      <c r="A151" s="84" t="s">
        <v>433</v>
      </c>
      <c r="B151" s="84" t="s">
        <v>451</v>
      </c>
    </row>
    <row r="152" spans="1:2">
      <c r="A152" s="83" t="s">
        <v>889</v>
      </c>
      <c r="B152" s="83" t="s">
        <v>888</v>
      </c>
    </row>
    <row r="153" spans="1:2">
      <c r="A153" s="83" t="s">
        <v>890</v>
      </c>
      <c r="B153" s="83" t="s">
        <v>892</v>
      </c>
    </row>
    <row r="154" spans="1:2">
      <c r="A154" s="84" t="s">
        <v>456</v>
      </c>
      <c r="B154" s="84" t="s">
        <v>463</v>
      </c>
    </row>
    <row r="155" spans="1:2">
      <c r="A155" s="84" t="s">
        <v>457</v>
      </c>
      <c r="B155" s="84" t="s">
        <v>464</v>
      </c>
    </row>
    <row r="156" spans="1:2">
      <c r="A156" s="84" t="s">
        <v>458</v>
      </c>
      <c r="B156" s="84" t="s">
        <v>465</v>
      </c>
    </row>
    <row r="157" spans="1:2">
      <c r="A157" s="84" t="s">
        <v>434</v>
      </c>
      <c r="B157" s="84" t="s">
        <v>466</v>
      </c>
    </row>
    <row r="158" spans="1:2">
      <c r="A158" s="84" t="s">
        <v>894</v>
      </c>
      <c r="B158" s="84" t="s">
        <v>435</v>
      </c>
    </row>
    <row r="159" spans="1:2">
      <c r="A159" s="84" t="s">
        <v>441</v>
      </c>
      <c r="B159" s="84" t="s">
        <v>467</v>
      </c>
    </row>
    <row r="160" spans="1:2">
      <c r="A160" s="84" t="s">
        <v>893</v>
      </c>
      <c r="B160" s="84" t="s">
        <v>891</v>
      </c>
    </row>
    <row r="161" spans="1:2">
      <c r="A161" s="84" t="s">
        <v>436</v>
      </c>
      <c r="B161" s="84" t="s">
        <v>468</v>
      </c>
    </row>
    <row r="162" spans="1:2">
      <c r="A162" s="84" t="s">
        <v>453</v>
      </c>
      <c r="B162" s="84" t="s">
        <v>460</v>
      </c>
    </row>
    <row r="163" spans="1:2">
      <c r="A163" s="84" t="s">
        <v>437</v>
      </c>
      <c r="B163" s="84" t="s">
        <v>469</v>
      </c>
    </row>
    <row r="164" spans="1:2">
      <c r="A164" s="84" t="s">
        <v>438</v>
      </c>
      <c r="B164" s="84" t="s">
        <v>470</v>
      </c>
    </row>
    <row r="165" spans="1:2">
      <c r="A165" s="84" t="s">
        <v>439</v>
      </c>
      <c r="B165" s="84" t="s">
        <v>471</v>
      </c>
    </row>
    <row r="166" spans="1:2">
      <c r="A166" s="117" t="s">
        <v>476</v>
      </c>
      <c r="B166" s="84" t="s">
        <v>478</v>
      </c>
    </row>
    <row r="167" spans="1:2">
      <c r="A167" s="117" t="s">
        <v>477</v>
      </c>
      <c r="B167" s="117" t="s">
        <v>632</v>
      </c>
    </row>
    <row r="168" spans="1:2">
      <c r="A168" s="117" t="s">
        <v>484</v>
      </c>
      <c r="B168" s="117" t="s">
        <v>485</v>
      </c>
    </row>
    <row r="169" spans="1:2">
      <c r="A169" s="117" t="s">
        <v>506</v>
      </c>
      <c r="B169" s="117" t="s">
        <v>507</v>
      </c>
    </row>
    <row r="170" spans="1:2">
      <c r="A170" s="83" t="s">
        <v>620</v>
      </c>
      <c r="B170" s="83" t="s">
        <v>621</v>
      </c>
    </row>
    <row r="171" spans="1:2">
      <c r="A171" s="147" t="s">
        <v>495</v>
      </c>
      <c r="B171" s="147" t="s">
        <v>496</v>
      </c>
    </row>
    <row r="172" spans="1:2" ht="11.25" customHeight="1">
      <c r="A172" s="147" t="s">
        <v>497</v>
      </c>
      <c r="B172" s="119" t="s">
        <v>498</v>
      </c>
    </row>
    <row r="173" spans="1:2">
      <c r="A173" s="147" t="s">
        <v>499</v>
      </c>
      <c r="B173" s="147" t="s">
        <v>500</v>
      </c>
    </row>
    <row r="174" spans="1:2">
      <c r="A174" s="147" t="s">
        <v>523</v>
      </c>
      <c r="B174" s="147" t="s">
        <v>608</v>
      </c>
    </row>
    <row r="175" spans="1:2">
      <c r="A175" s="147" t="s">
        <v>524</v>
      </c>
      <c r="B175" s="147" t="s">
        <v>609</v>
      </c>
    </row>
    <row r="176" spans="1:2">
      <c r="A176" s="147" t="s">
        <v>525</v>
      </c>
      <c r="B176" s="147" t="s">
        <v>610</v>
      </c>
    </row>
    <row r="177" spans="1:2">
      <c r="A177" s="147" t="s">
        <v>529</v>
      </c>
      <c r="B177" s="84" t="s">
        <v>611</v>
      </c>
    </row>
    <row r="178" spans="1:2">
      <c r="A178" s="147" t="s">
        <v>527</v>
      </c>
      <c r="B178" s="147" t="s">
        <v>546</v>
      </c>
    </row>
    <row r="179" spans="1:2">
      <c r="A179" s="147" t="s">
        <v>528</v>
      </c>
      <c r="B179" s="147" t="s">
        <v>547</v>
      </c>
    </row>
    <row r="180" spans="1:2">
      <c r="A180" s="147" t="s">
        <v>764</v>
      </c>
      <c r="B180" s="147" t="s">
        <v>765</v>
      </c>
    </row>
    <row r="181" spans="1:2">
      <c r="A181" s="147" t="s">
        <v>550</v>
      </c>
      <c r="B181" s="147" t="s">
        <v>612</v>
      </c>
    </row>
    <row r="182" spans="1:2" ht="25.5">
      <c r="A182" s="147" t="s">
        <v>614</v>
      </c>
      <c r="B182" s="147" t="s">
        <v>615</v>
      </c>
    </row>
    <row r="183" spans="1:2">
      <c r="A183" s="83" t="s">
        <v>560</v>
      </c>
      <c r="B183" s="83" t="s">
        <v>218</v>
      </c>
    </row>
    <row r="184" spans="1:2">
      <c r="A184" s="83" t="s">
        <v>221</v>
      </c>
      <c r="B184" s="83" t="s">
        <v>222</v>
      </c>
    </row>
    <row r="185" spans="1:2" ht="38.25">
      <c r="A185" s="83" t="s">
        <v>895</v>
      </c>
      <c r="B185" s="83" t="s">
        <v>896</v>
      </c>
    </row>
    <row r="186" spans="1:2" ht="25.5">
      <c r="A186" s="83" t="s">
        <v>561</v>
      </c>
      <c r="B186" s="83" t="s">
        <v>562</v>
      </c>
    </row>
    <row r="187" spans="1:2" ht="25.5">
      <c r="A187" s="83" t="s">
        <v>563</v>
      </c>
      <c r="B187" s="83" t="s">
        <v>564</v>
      </c>
    </row>
    <row r="188" spans="1:2" ht="38.25">
      <c r="A188" s="83" t="s">
        <v>565</v>
      </c>
      <c r="B188" s="83" t="s">
        <v>566</v>
      </c>
    </row>
    <row r="189" spans="1:2" ht="25.5">
      <c r="A189" s="83" t="s">
        <v>897</v>
      </c>
      <c r="B189" s="83" t="s">
        <v>898</v>
      </c>
    </row>
    <row r="190" spans="1:2" ht="38.25">
      <c r="A190" s="83" t="s">
        <v>567</v>
      </c>
      <c r="B190" s="83" t="s">
        <v>568</v>
      </c>
    </row>
    <row r="191" spans="1:2">
      <c r="A191" s="83" t="s">
        <v>569</v>
      </c>
      <c r="B191" s="83" t="s">
        <v>569</v>
      </c>
    </row>
    <row r="192" spans="1:2">
      <c r="A192" s="83" t="s">
        <v>570</v>
      </c>
      <c r="B192" s="83" t="s">
        <v>571</v>
      </c>
    </row>
    <row r="193" spans="1:2">
      <c r="A193" s="83" t="s">
        <v>365</v>
      </c>
      <c r="B193" s="83" t="s">
        <v>572</v>
      </c>
    </row>
    <row r="194" spans="1:2">
      <c r="A194" s="185" t="s">
        <v>573</v>
      </c>
      <c r="B194" s="185" t="s">
        <v>574</v>
      </c>
    </row>
    <row r="195" spans="1:2">
      <c r="A195" s="147" t="s">
        <v>575</v>
      </c>
      <c r="B195" s="147" t="s">
        <v>576</v>
      </c>
    </row>
    <row r="196" spans="1:2">
      <c r="A196" s="147" t="s">
        <v>577</v>
      </c>
      <c r="B196" s="147" t="s">
        <v>578</v>
      </c>
    </row>
    <row r="197" spans="1:2">
      <c r="A197" s="147" t="s">
        <v>579</v>
      </c>
      <c r="B197" s="147" t="s">
        <v>580</v>
      </c>
    </row>
    <row r="198" spans="1:2">
      <c r="A198" s="147" t="s">
        <v>581</v>
      </c>
      <c r="B198" s="147" t="s">
        <v>582</v>
      </c>
    </row>
    <row r="199" spans="1:2">
      <c r="A199" s="147" t="s">
        <v>858</v>
      </c>
      <c r="B199" s="147" t="s">
        <v>859</v>
      </c>
    </row>
    <row r="200" spans="1:2">
      <c r="A200" s="147" t="s">
        <v>860</v>
      </c>
      <c r="B200" s="147" t="s">
        <v>861</v>
      </c>
    </row>
    <row r="201" spans="1:2">
      <c r="A201" s="147" t="s">
        <v>862</v>
      </c>
      <c r="B201" s="147" t="s">
        <v>863</v>
      </c>
    </row>
    <row r="202" spans="1:2">
      <c r="A202" s="147" t="s">
        <v>864</v>
      </c>
      <c r="B202" s="147" t="s">
        <v>865</v>
      </c>
    </row>
    <row r="203" spans="1:2">
      <c r="A203" s="84" t="s">
        <v>583</v>
      </c>
      <c r="B203" s="84" t="s">
        <v>204</v>
      </c>
    </row>
    <row r="204" spans="1:2">
      <c r="A204" s="117" t="s">
        <v>136</v>
      </c>
      <c r="B204" s="117" t="s">
        <v>205</v>
      </c>
    </row>
    <row r="205" spans="1:2">
      <c r="A205" s="117" t="s">
        <v>584</v>
      </c>
      <c r="B205" s="117" t="s">
        <v>586</v>
      </c>
    </row>
    <row r="206" spans="1:2">
      <c r="A206" s="117" t="s">
        <v>585</v>
      </c>
      <c r="B206" s="117" t="s">
        <v>416</v>
      </c>
    </row>
    <row r="207" spans="1:2">
      <c r="A207" s="83" t="s">
        <v>570</v>
      </c>
      <c r="B207" s="83" t="s">
        <v>571</v>
      </c>
    </row>
    <row r="208" spans="1:2">
      <c r="A208" s="83" t="s">
        <v>365</v>
      </c>
      <c r="B208" s="83" t="s">
        <v>572</v>
      </c>
    </row>
    <row r="209" spans="1:2" ht="25.5">
      <c r="A209" s="188" t="s">
        <v>587</v>
      </c>
      <c r="B209" s="188" t="s">
        <v>588</v>
      </c>
    </row>
    <row r="210" spans="1:2">
      <c r="A210" s="197" t="s">
        <v>589</v>
      </c>
      <c r="B210" s="197" t="s">
        <v>590</v>
      </c>
    </row>
    <row r="211" spans="1:2">
      <c r="A211" s="197" t="s">
        <v>591</v>
      </c>
      <c r="B211" s="197" t="s">
        <v>592</v>
      </c>
    </row>
    <row r="212" spans="1:2">
      <c r="A212" s="197" t="s">
        <v>593</v>
      </c>
      <c r="B212" s="197" t="s">
        <v>594</v>
      </c>
    </row>
    <row r="213" spans="1:2" ht="38.25">
      <c r="A213" s="199" t="s">
        <v>595</v>
      </c>
      <c r="B213" s="198" t="s">
        <v>596</v>
      </c>
    </row>
    <row r="214" spans="1:2" ht="38.25">
      <c r="A214" s="199" t="s">
        <v>597</v>
      </c>
      <c r="B214" s="198" t="s">
        <v>598</v>
      </c>
    </row>
    <row r="215" spans="1:2" ht="38.25">
      <c r="A215" s="199" t="s">
        <v>599</v>
      </c>
      <c r="B215" s="198" t="s">
        <v>600</v>
      </c>
    </row>
    <row r="216" spans="1:2">
      <c r="A216" s="197" t="s">
        <v>601</v>
      </c>
      <c r="B216" s="197" t="s">
        <v>616</v>
      </c>
    </row>
    <row r="217" spans="1:2">
      <c r="A217" s="197" t="s">
        <v>602</v>
      </c>
      <c r="B217" s="197" t="s">
        <v>617</v>
      </c>
    </row>
    <row r="218" spans="1:2">
      <c r="A218" s="197" t="s">
        <v>603</v>
      </c>
      <c r="B218" s="197" t="s">
        <v>618</v>
      </c>
    </row>
    <row r="219" spans="1:2">
      <c r="A219" s="197" t="s">
        <v>604</v>
      </c>
      <c r="B219" s="197" t="s">
        <v>613</v>
      </c>
    </row>
    <row r="220" spans="1:2">
      <c r="A220" s="197" t="s">
        <v>605</v>
      </c>
      <c r="B220" s="197" t="s">
        <v>619</v>
      </c>
    </row>
    <row r="221" spans="1:2">
      <c r="A221" s="89" t="s">
        <v>606</v>
      </c>
      <c r="B221" s="83" t="s">
        <v>607</v>
      </c>
    </row>
    <row r="222" spans="1:2">
      <c r="A222" s="89" t="s">
        <v>622</v>
      </c>
      <c r="B222" s="83" t="s">
        <v>901</v>
      </c>
    </row>
    <row r="223" spans="1:2">
      <c r="A223" s="89" t="s">
        <v>625</v>
      </c>
      <c r="B223" s="83" t="s">
        <v>626</v>
      </c>
    </row>
    <row r="224" spans="1:2">
      <c r="A224" s="84" t="s">
        <v>628</v>
      </c>
      <c r="B224" s="84" t="s">
        <v>629</v>
      </c>
    </row>
    <row r="225" spans="1:2" ht="38.25">
      <c r="A225" s="83" t="s">
        <v>630</v>
      </c>
      <c r="B225" s="83" t="s">
        <v>631</v>
      </c>
    </row>
    <row r="226" spans="1:2">
      <c r="A226" s="83" t="s">
        <v>633</v>
      </c>
      <c r="B226" s="83" t="s">
        <v>634</v>
      </c>
    </row>
    <row r="227" spans="1:2">
      <c r="A227" s="91" t="s">
        <v>549</v>
      </c>
      <c r="B227" s="84" t="s">
        <v>635</v>
      </c>
    </row>
    <row r="228" spans="1:2">
      <c r="A228" s="91" t="s">
        <v>548</v>
      </c>
      <c r="B228" s="84" t="s">
        <v>636</v>
      </c>
    </row>
    <row r="229" spans="1:2">
      <c r="A229" s="91" t="s">
        <v>637</v>
      </c>
      <c r="B229" s="84" t="s">
        <v>638</v>
      </c>
    </row>
    <row r="230" spans="1:2">
      <c r="A230" s="91" t="s">
        <v>639</v>
      </c>
      <c r="B230" s="84" t="s">
        <v>640</v>
      </c>
    </row>
    <row r="231" spans="1:2">
      <c r="A231" s="91" t="s">
        <v>641</v>
      </c>
      <c r="B231" s="84" t="s">
        <v>641</v>
      </c>
    </row>
    <row r="232" spans="1:2" ht="25.5">
      <c r="A232" s="221" t="s">
        <v>643</v>
      </c>
      <c r="B232" s="147" t="s">
        <v>644</v>
      </c>
    </row>
    <row r="233" spans="1:2">
      <c r="A233" s="91" t="s">
        <v>645</v>
      </c>
      <c r="B233" s="117" t="s">
        <v>646</v>
      </c>
    </row>
    <row r="234" spans="1:2" ht="25.5">
      <c r="A234" s="221" t="s">
        <v>815</v>
      </c>
      <c r="B234" s="147" t="s">
        <v>648</v>
      </c>
    </row>
    <row r="235" spans="1:2">
      <c r="A235" s="221" t="s">
        <v>722</v>
      </c>
      <c r="B235" s="147" t="s">
        <v>721</v>
      </c>
    </row>
    <row r="236" spans="1:2">
      <c r="A236" s="221" t="s">
        <v>920</v>
      </c>
      <c r="B236" s="147" t="s">
        <v>921</v>
      </c>
    </row>
    <row r="237" spans="1:2">
      <c r="A237" s="221" t="s">
        <v>919</v>
      </c>
      <c r="B237" s="147" t="s">
        <v>922</v>
      </c>
    </row>
    <row r="238" spans="1:2">
      <c r="A238" s="221" t="s">
        <v>917</v>
      </c>
      <c r="B238" s="147" t="s">
        <v>923</v>
      </c>
    </row>
    <row r="239" spans="1:2">
      <c r="A239" s="221" t="s">
        <v>918</v>
      </c>
      <c r="B239" s="147" t="s">
        <v>924</v>
      </c>
    </row>
    <row r="240" spans="1:2">
      <c r="A240" s="221" t="s">
        <v>796</v>
      </c>
      <c r="B240" s="147" t="s">
        <v>726</v>
      </c>
    </row>
    <row r="241" spans="1:2">
      <c r="A241" s="221" t="s">
        <v>797</v>
      </c>
      <c r="B241" s="147" t="s">
        <v>727</v>
      </c>
    </row>
    <row r="242" spans="1:2">
      <c r="A242" s="221" t="s">
        <v>788</v>
      </c>
      <c r="B242" s="147" t="s">
        <v>746</v>
      </c>
    </row>
    <row r="243" spans="1:2">
      <c r="A243" s="221" t="s">
        <v>787</v>
      </c>
      <c r="B243" s="147" t="s">
        <v>747</v>
      </c>
    </row>
    <row r="244" spans="1:2">
      <c r="A244" s="221" t="s">
        <v>792</v>
      </c>
      <c r="B244" s="147" t="s">
        <v>748</v>
      </c>
    </row>
    <row r="245" spans="1:2">
      <c r="A245" s="221" t="s">
        <v>789</v>
      </c>
      <c r="B245" s="147" t="s">
        <v>749</v>
      </c>
    </row>
    <row r="246" spans="1:2">
      <c r="A246" s="221" t="s">
        <v>793</v>
      </c>
      <c r="B246" s="147" t="s">
        <v>750</v>
      </c>
    </row>
    <row r="247" spans="1:2">
      <c r="A247" s="221" t="s">
        <v>790</v>
      </c>
      <c r="B247" s="147" t="s">
        <v>751</v>
      </c>
    </row>
    <row r="248" spans="1:2">
      <c r="A248" s="221" t="s">
        <v>794</v>
      </c>
      <c r="B248" s="147" t="s">
        <v>752</v>
      </c>
    </row>
    <row r="249" spans="1:2">
      <c r="A249" s="221" t="s">
        <v>791</v>
      </c>
      <c r="B249" s="147" t="s">
        <v>753</v>
      </c>
    </row>
    <row r="250" spans="1:2">
      <c r="A250" s="221" t="s">
        <v>813</v>
      </c>
      <c r="B250" s="147" t="s">
        <v>814</v>
      </c>
    </row>
    <row r="251" spans="1:2">
      <c r="A251" s="221" t="s">
        <v>832</v>
      </c>
      <c r="B251" s="147" t="s">
        <v>834</v>
      </c>
    </row>
    <row r="252" spans="1:2">
      <c r="A252" s="221" t="s">
        <v>833</v>
      </c>
      <c r="B252" s="147" t="s">
        <v>835</v>
      </c>
    </row>
    <row r="253" spans="1:2">
      <c r="A253" s="221" t="s">
        <v>798</v>
      </c>
      <c r="B253" s="147" t="s">
        <v>723</v>
      </c>
    </row>
    <row r="254" spans="1:2" s="119" customFormat="1">
      <c r="A254" s="84" t="s">
        <v>836</v>
      </c>
      <c r="B254" s="84" t="s">
        <v>840</v>
      </c>
    </row>
    <row r="255" spans="1:2" s="119" customFormat="1">
      <c r="A255" s="84" t="s">
        <v>838</v>
      </c>
      <c r="B255" s="84" t="s">
        <v>842</v>
      </c>
    </row>
    <row r="256" spans="1:2" s="119" customFormat="1">
      <c r="A256" s="84" t="s">
        <v>837</v>
      </c>
      <c r="B256" s="84" t="s">
        <v>841</v>
      </c>
    </row>
    <row r="257" spans="1:2" s="119" customFormat="1">
      <c r="A257" s="84" t="s">
        <v>839</v>
      </c>
      <c r="B257" s="84" t="s">
        <v>843</v>
      </c>
    </row>
    <row r="258" spans="1:2" s="119" customFormat="1">
      <c r="A258" s="84" t="s">
        <v>795</v>
      </c>
      <c r="B258" s="84" t="s">
        <v>724</v>
      </c>
    </row>
    <row r="259" spans="1:2">
      <c r="A259" s="117" t="s">
        <v>736</v>
      </c>
      <c r="B259" s="117" t="s">
        <v>728</v>
      </c>
    </row>
    <row r="260" spans="1:2">
      <c r="A260" s="117" t="s">
        <v>737</v>
      </c>
      <c r="B260" s="117" t="s">
        <v>729</v>
      </c>
    </row>
    <row r="261" spans="1:2">
      <c r="A261" s="117" t="s">
        <v>738</v>
      </c>
      <c r="B261" s="117" t="s">
        <v>730</v>
      </c>
    </row>
    <row r="262" spans="1:2">
      <c r="A262" s="117" t="s">
        <v>739</v>
      </c>
      <c r="B262" s="117" t="s">
        <v>731</v>
      </c>
    </row>
    <row r="263" spans="1:2">
      <c r="A263" s="117" t="s">
        <v>740</v>
      </c>
      <c r="B263" s="117" t="s">
        <v>732</v>
      </c>
    </row>
    <row r="264" spans="1:2">
      <c r="A264" s="117" t="s">
        <v>741</v>
      </c>
      <c r="B264" s="117" t="s">
        <v>733</v>
      </c>
    </row>
    <row r="265" spans="1:2">
      <c r="A265" s="117" t="s">
        <v>742</v>
      </c>
      <c r="B265" s="117" t="s">
        <v>734</v>
      </c>
    </row>
    <row r="266" spans="1:2">
      <c r="A266" s="117" t="s">
        <v>743</v>
      </c>
      <c r="B266" s="117" t="s">
        <v>735</v>
      </c>
    </row>
    <row r="267" spans="1:2">
      <c r="A267" s="117" t="s">
        <v>745</v>
      </c>
      <c r="B267" s="117" t="s">
        <v>816</v>
      </c>
    </row>
    <row r="268" spans="1:2" ht="38.25">
      <c r="A268" s="147" t="s">
        <v>904</v>
      </c>
      <c r="B268" s="147" t="s">
        <v>905</v>
      </c>
    </row>
    <row r="269" spans="1:2">
      <c r="A269" s="117" t="s">
        <v>716</v>
      </c>
      <c r="B269" s="117" t="s">
        <v>755</v>
      </c>
    </row>
    <row r="270" spans="1:2">
      <c r="A270" s="117" t="s">
        <v>754</v>
      </c>
      <c r="B270" s="117" t="s">
        <v>756</v>
      </c>
    </row>
    <row r="271" spans="1:2">
      <c r="A271" s="117" t="s">
        <v>760</v>
      </c>
      <c r="B271" s="117" t="s">
        <v>757</v>
      </c>
    </row>
    <row r="272" spans="1:2">
      <c r="A272" s="117" t="s">
        <v>761</v>
      </c>
      <c r="B272" s="117" t="s">
        <v>758</v>
      </c>
    </row>
    <row r="273" spans="1:2">
      <c r="A273" s="117" t="s">
        <v>762</v>
      </c>
      <c r="B273" s="117" t="s">
        <v>759</v>
      </c>
    </row>
    <row r="274" spans="1:2">
      <c r="A274" s="117" t="s">
        <v>763</v>
      </c>
      <c r="B274" s="117" t="s">
        <v>717</v>
      </c>
    </row>
    <row r="275" spans="1:2">
      <c r="A275" s="117" t="s">
        <v>718</v>
      </c>
      <c r="B275" s="117" t="s">
        <v>718</v>
      </c>
    </row>
    <row r="276" spans="1:2">
      <c r="A276" s="117" t="s">
        <v>719</v>
      </c>
      <c r="B276" s="117" t="s">
        <v>719</v>
      </c>
    </row>
    <row r="277" spans="1:2">
      <c r="A277" s="117" t="s">
        <v>720</v>
      </c>
      <c r="B277" s="117" t="s">
        <v>720</v>
      </c>
    </row>
    <row r="278" spans="1:2" ht="38.25">
      <c r="A278" s="147" t="s">
        <v>869</v>
      </c>
      <c r="B278" s="147" t="s">
        <v>900</v>
      </c>
    </row>
    <row r="279" spans="1:2" ht="25.5">
      <c r="A279" s="147" t="s">
        <v>847</v>
      </c>
      <c r="B279" s="147" t="s">
        <v>848</v>
      </c>
    </row>
    <row r="280" spans="1:2">
      <c r="A280" s="117" t="s">
        <v>781</v>
      </c>
      <c r="B280" s="117" t="s">
        <v>936</v>
      </c>
    </row>
    <row r="281" spans="1:2">
      <c r="A281" s="117" t="s">
        <v>767</v>
      </c>
      <c r="B281" s="117" t="s">
        <v>768</v>
      </c>
    </row>
    <row r="282" spans="1:2">
      <c r="A282" s="117" t="s">
        <v>770</v>
      </c>
      <c r="B282" s="117" t="s">
        <v>778</v>
      </c>
    </row>
    <row r="283" spans="1:2">
      <c r="A283" s="117" t="s">
        <v>771</v>
      </c>
      <c r="B283" s="117" t="s">
        <v>779</v>
      </c>
    </row>
    <row r="284" spans="1:2">
      <c r="A284" s="117" t="s">
        <v>772</v>
      </c>
      <c r="B284" s="117" t="s">
        <v>777</v>
      </c>
    </row>
    <row r="285" spans="1:2">
      <c r="A285" s="117" t="s">
        <v>773</v>
      </c>
      <c r="B285" s="117" t="s">
        <v>780</v>
      </c>
    </row>
    <row r="286" spans="1:2">
      <c r="A286" s="117" t="s">
        <v>774</v>
      </c>
      <c r="B286" s="117" t="s">
        <v>935</v>
      </c>
    </row>
    <row r="287" spans="1:2">
      <c r="A287" s="117" t="s">
        <v>775</v>
      </c>
      <c r="B287" s="117" t="s">
        <v>776</v>
      </c>
    </row>
    <row r="288" spans="1:2">
      <c r="A288" s="117" t="s">
        <v>785</v>
      </c>
      <c r="B288" s="117" t="s">
        <v>809</v>
      </c>
    </row>
    <row r="289" spans="1:2">
      <c r="A289" s="117" t="s">
        <v>786</v>
      </c>
      <c r="B289" s="117" t="s">
        <v>810</v>
      </c>
    </row>
    <row r="290" spans="1:2">
      <c r="A290" s="117" t="s">
        <v>851</v>
      </c>
      <c r="B290" s="117" t="s">
        <v>852</v>
      </c>
    </row>
    <row r="291" spans="1:2">
      <c r="A291" s="117" t="s">
        <v>783</v>
      </c>
      <c r="B291" s="117" t="s">
        <v>803</v>
      </c>
    </row>
    <row r="292" spans="1:2">
      <c r="A292" s="117" t="s">
        <v>784</v>
      </c>
      <c r="B292" s="117" t="s">
        <v>804</v>
      </c>
    </row>
    <row r="293" spans="1:2">
      <c r="A293" s="117" t="s">
        <v>799</v>
      </c>
      <c r="B293" s="117" t="s">
        <v>807</v>
      </c>
    </row>
    <row r="294" spans="1:2">
      <c r="A294" s="117" t="s">
        <v>800</v>
      </c>
      <c r="B294" s="117" t="s">
        <v>808</v>
      </c>
    </row>
    <row r="295" spans="1:2">
      <c r="A295" s="117" t="s">
        <v>801</v>
      </c>
      <c r="B295" s="117" t="s">
        <v>805</v>
      </c>
    </row>
    <row r="296" spans="1:2">
      <c r="A296" s="117" t="s">
        <v>802</v>
      </c>
      <c r="B296" s="117" t="s">
        <v>806</v>
      </c>
    </row>
    <row r="297" spans="1:2">
      <c r="A297" s="117" t="s">
        <v>846</v>
      </c>
      <c r="B297" s="117" t="s">
        <v>845</v>
      </c>
    </row>
    <row r="298" spans="1:2">
      <c r="A298" s="117" t="s">
        <v>854</v>
      </c>
      <c r="B298" s="117" t="s">
        <v>855</v>
      </c>
    </row>
    <row r="299" spans="1:2">
      <c r="A299" s="117" t="s">
        <v>879</v>
      </c>
      <c r="B299" s="117" t="s">
        <v>945</v>
      </c>
    </row>
    <row r="300" spans="1:2">
      <c r="A300" s="117" t="s">
        <v>876</v>
      </c>
      <c r="B300" s="117" t="s">
        <v>873</v>
      </c>
    </row>
    <row r="301" spans="1:2">
      <c r="A301" s="117" t="s">
        <v>877</v>
      </c>
      <c r="B301" s="117" t="s">
        <v>874</v>
      </c>
    </row>
    <row r="302" spans="1:2">
      <c r="A302" s="117" t="s">
        <v>878</v>
      </c>
      <c r="B302" s="117" t="s">
        <v>875</v>
      </c>
    </row>
    <row r="303" spans="1:2">
      <c r="A303" s="117" t="s">
        <v>856</v>
      </c>
      <c r="B303" s="117" t="s">
        <v>857</v>
      </c>
    </row>
    <row r="304" spans="1:2">
      <c r="A304" s="117" t="s">
        <v>867</v>
      </c>
      <c r="B304" s="117" t="s">
        <v>883</v>
      </c>
    </row>
    <row r="305" spans="1:2">
      <c r="A305" s="117" t="s">
        <v>868</v>
      </c>
      <c r="B305" s="197" t="s">
        <v>882</v>
      </c>
    </row>
    <row r="306" spans="1:2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/>
  <dimension ref="A1:M159"/>
  <sheetViews>
    <sheetView topLeftCell="A63" workbookViewId="0">
      <selection activeCell="B132" sqref="B132"/>
    </sheetView>
  </sheetViews>
  <sheetFormatPr defaultColWidth="11.42578125" defaultRowHeight="12.75"/>
  <cols>
    <col min="1" max="1" width="62.5703125" style="9" bestFit="1" customWidth="1"/>
    <col min="2" max="2" width="13.5703125" style="9" customWidth="1"/>
    <col min="3" max="3" width="11.42578125" style="9"/>
    <col min="4" max="4" width="7.28515625" style="9" bestFit="1" customWidth="1"/>
    <col min="5" max="5" width="8.28515625" style="9" bestFit="1" customWidth="1"/>
    <col min="6" max="6" width="7" style="9" bestFit="1" customWidth="1"/>
    <col min="7" max="7" width="7" style="9" customWidth="1"/>
    <col min="8" max="8" width="29.140625" style="9" bestFit="1" customWidth="1"/>
    <col min="9" max="11" width="11.42578125" style="9"/>
  </cols>
  <sheetData>
    <row r="1" spans="1:13" ht="13.5" thickBot="1">
      <c r="L1" s="9"/>
      <c r="M1" s="9"/>
    </row>
    <row r="2" spans="1:13">
      <c r="A2" s="10" t="s">
        <v>142</v>
      </c>
      <c r="L2" s="9"/>
      <c r="M2" s="9"/>
    </row>
    <row r="3" spans="1:13">
      <c r="A3" s="109" t="str">
        <f>IF(Product!$C$2=Languages!A3,Languages!A174,Languages!B174)</f>
        <v>Heavy-duty laundry detergent, Colour-safe detergent</v>
      </c>
      <c r="L3" s="9"/>
      <c r="M3" s="9"/>
    </row>
    <row r="4" spans="1:13">
      <c r="A4" s="109" t="str">
        <f>IF(Product!$C$2=Languages!A3,Languages!A175,Languages!B175)</f>
        <v>Low-duty laundry detergent</v>
      </c>
      <c r="L4" s="9"/>
      <c r="M4" s="9"/>
    </row>
    <row r="5" spans="1:13" ht="13.5" thickBot="1">
      <c r="A5" s="110" t="str">
        <f>IF(Product!$C$2=Languages!A3,Languages!A176,Languages!B176)</f>
        <v>Stain remover</v>
      </c>
      <c r="L5" s="9"/>
      <c r="M5" s="9"/>
    </row>
    <row r="6" spans="1:13" ht="13.5" thickBot="1">
      <c r="A6" s="168"/>
      <c r="L6" s="9"/>
      <c r="M6" s="9"/>
    </row>
    <row r="7" spans="1:13">
      <c r="A7" s="15" t="s">
        <v>526</v>
      </c>
      <c r="L7" s="9"/>
      <c r="M7" s="9"/>
    </row>
    <row r="8" spans="1:13">
      <c r="A8" s="109" t="str">
        <f>IF(Product!$C$2=Languages!A3,Languages!A178,Languages!B178)</f>
        <v>solid (powder)</v>
      </c>
      <c r="L8" s="9"/>
      <c r="M8" s="9"/>
    </row>
    <row r="9" spans="1:13" ht="13.5" thickBot="1">
      <c r="A9" s="110" t="str">
        <f>IF(Product!$C$2=Languages!A3,Languages!A179,Languages!B179)</f>
        <v>liquid (incl. gel)</v>
      </c>
      <c r="L9" s="9"/>
      <c r="M9" s="9"/>
    </row>
    <row r="10" spans="1:13" ht="13.5" thickBot="1">
      <c r="A10" s="21"/>
      <c r="L10" s="9"/>
      <c r="M10" s="9"/>
    </row>
    <row r="11" spans="1:13">
      <c r="A11" s="15" t="s">
        <v>143</v>
      </c>
      <c r="L11" s="9"/>
      <c r="M11" s="9"/>
    </row>
    <row r="12" spans="1:13">
      <c r="A12" s="11" t="s">
        <v>27</v>
      </c>
      <c r="L12" s="9"/>
      <c r="M12" s="9"/>
    </row>
    <row r="13" spans="1:13" ht="13.5" thickBot="1">
      <c r="A13" s="13" t="s">
        <v>25</v>
      </c>
      <c r="L13" s="9"/>
      <c r="M13" s="9"/>
    </row>
    <row r="14" spans="1:13" ht="13.5" thickBot="1">
      <c r="L14" s="9"/>
      <c r="M14" s="9"/>
    </row>
    <row r="15" spans="1:13">
      <c r="A15" s="15" t="s">
        <v>139</v>
      </c>
      <c r="L15" s="9"/>
      <c r="M15" s="9"/>
    </row>
    <row r="16" spans="1:13">
      <c r="A16" s="11" t="str">
        <f>IF(Product!$C$2=Languages!A3,Languages!A69,Languages!B69)</f>
        <v>Surfactant</v>
      </c>
      <c r="L16" s="9"/>
      <c r="M16" s="9"/>
    </row>
    <row r="17" spans="1:13">
      <c r="A17" s="11" t="str">
        <f>IF(Product!$C$2=Languages!A3,Languages!A68,Languages!B68)</f>
        <v>Other</v>
      </c>
      <c r="L17" s="9"/>
      <c r="M17" s="9"/>
    </row>
    <row r="18" spans="1:13">
      <c r="A18" s="11" t="str">
        <f>IF(Product!$C$2=Languages!A3,Languages!A62,Languages!B62)</f>
        <v>Biocide</v>
      </c>
      <c r="L18" s="9"/>
      <c r="M18" s="9"/>
    </row>
    <row r="19" spans="1:13">
      <c r="A19" s="11" t="str">
        <f>IF(Product!$C$2=Languages!A3,Languages!A63,Languages!B63)</f>
        <v>Fragrances</v>
      </c>
      <c r="L19" s="9"/>
      <c r="M19" s="9"/>
    </row>
    <row r="20" spans="1:13">
      <c r="A20" s="11" t="str">
        <f>IF(Product!$C$2=Languages!A3,Languages!A64,Languages!B64)</f>
        <v>Colouring agent</v>
      </c>
      <c r="L20" s="9"/>
      <c r="M20" s="9"/>
    </row>
    <row r="21" spans="1:13">
      <c r="A21" s="11" t="str">
        <f>IF(Product!$C$2=Languages!A3,Languages!A65,Languages!B65)</f>
        <v>Enzyme</v>
      </c>
      <c r="L21" s="9"/>
      <c r="M21" s="9"/>
    </row>
    <row r="22" spans="1:13" ht="13.5" thickBot="1">
      <c r="A22" s="13" t="str">
        <f>IF(Product!$C$2=Languages!A3,Languages!A226,Languages!B226)</f>
        <v>Microorganisms</v>
      </c>
      <c r="L22" s="9"/>
      <c r="M22" s="9"/>
    </row>
    <row r="23" spans="1:13" ht="13.5" thickBot="1">
      <c r="L23" s="9"/>
      <c r="M23" s="9"/>
    </row>
    <row r="24" spans="1:13">
      <c r="A24" s="10" t="s">
        <v>225</v>
      </c>
      <c r="L24" s="9"/>
      <c r="M24" s="9"/>
    </row>
    <row r="25" spans="1:13">
      <c r="A25" s="11" t="str">
        <f>IF(Product!$C$2=Languages!A3,Languages!A227,Languages!B227)</f>
        <v>Liquid</v>
      </c>
      <c r="L25" s="9"/>
      <c r="M25" s="9"/>
    </row>
    <row r="26" spans="1:13">
      <c r="A26" s="11" t="str">
        <f>IF(Product!$C$2=Languages!A3,Languages!A228,Languages!B228)</f>
        <v>Solid</v>
      </c>
      <c r="L26" s="9"/>
      <c r="M26" s="9"/>
    </row>
    <row r="27" spans="1:13">
      <c r="A27" s="11" t="str">
        <f>IF(Product!$C$2=Languages!A3,Languages!A229,Languages!B229)</f>
        <v>solved</v>
      </c>
      <c r="L27" s="9"/>
      <c r="M27" s="9"/>
    </row>
    <row r="28" spans="1:13">
      <c r="A28" s="11" t="str">
        <f>IF(Product!$C$2=Languages!A3,Languages!A230,Languages!B230)</f>
        <v>Solid (dispersed)</v>
      </c>
      <c r="L28" s="9"/>
      <c r="M28" s="9"/>
    </row>
    <row r="29" spans="1:13" ht="13.5" thickBot="1">
      <c r="A29" s="13" t="str">
        <f>IF(Product!$C$2=Languages!A3,Languages!A231,Languages!B231)</f>
        <v>(nano)</v>
      </c>
      <c r="L29" s="9"/>
      <c r="M29" s="9"/>
    </row>
    <row r="30" spans="1:13">
      <c r="L30" s="9"/>
      <c r="M30" s="9"/>
    </row>
    <row r="31" spans="1:13" ht="13.5" thickBot="1">
      <c r="L31" s="9"/>
      <c r="M31" s="9"/>
    </row>
    <row r="32" spans="1:13">
      <c r="A32" s="15" t="s">
        <v>141</v>
      </c>
      <c r="L32" s="9"/>
      <c r="M32" s="9"/>
    </row>
    <row r="33" spans="1:13">
      <c r="A33" s="11" t="s">
        <v>24</v>
      </c>
      <c r="L33" s="9"/>
      <c r="M33" s="9"/>
    </row>
    <row r="34" spans="1:13">
      <c r="A34" s="11" t="s">
        <v>28</v>
      </c>
      <c r="L34" s="9"/>
      <c r="M34" s="9"/>
    </row>
    <row r="35" spans="1:13">
      <c r="A35" s="11" t="s">
        <v>35</v>
      </c>
      <c r="L35" s="9"/>
      <c r="M35" s="9"/>
    </row>
    <row r="36" spans="1:13">
      <c r="A36" s="11" t="s">
        <v>26</v>
      </c>
      <c r="L36" s="9"/>
      <c r="M36" s="9"/>
    </row>
    <row r="37" spans="1:13" ht="13.5" thickBot="1">
      <c r="A37" s="13" t="s">
        <v>45</v>
      </c>
      <c r="L37" s="9"/>
      <c r="M37" s="9"/>
    </row>
    <row r="38" spans="1:13" ht="13.5" thickBot="1">
      <c r="L38" s="9"/>
      <c r="M38" s="9"/>
    </row>
    <row r="39" spans="1:13">
      <c r="A39" s="15" t="s">
        <v>145</v>
      </c>
      <c r="L39" s="9"/>
      <c r="M39" s="9"/>
    </row>
    <row r="40" spans="1:13">
      <c r="A40" s="11" t="s">
        <v>27</v>
      </c>
      <c r="L40" s="9"/>
      <c r="M40" s="9"/>
    </row>
    <row r="41" spans="1:13">
      <c r="A41" s="11" t="s">
        <v>25</v>
      </c>
      <c r="L41" s="9"/>
      <c r="M41" s="9"/>
    </row>
    <row r="42" spans="1:13">
      <c r="A42" s="11" t="s">
        <v>26</v>
      </c>
      <c r="L42" s="9"/>
      <c r="M42" s="9"/>
    </row>
    <row r="43" spans="1:13" ht="13.5" thickBot="1">
      <c r="A43" s="13" t="s">
        <v>45</v>
      </c>
      <c r="L43" s="9"/>
      <c r="M43" s="9"/>
    </row>
    <row r="44" spans="1:13" ht="13.5" thickBot="1">
      <c r="L44" s="9"/>
      <c r="M44" s="9"/>
    </row>
    <row r="45" spans="1:13">
      <c r="A45" s="10" t="s">
        <v>146</v>
      </c>
      <c r="L45" s="9"/>
      <c r="M45" s="9"/>
    </row>
    <row r="46" spans="1:13">
      <c r="A46" s="12">
        <v>0.05</v>
      </c>
      <c r="L46" s="9"/>
      <c r="M46" s="9"/>
    </row>
    <row r="47" spans="1:13">
      <c r="A47" s="12">
        <v>0.15</v>
      </c>
      <c r="L47" s="9"/>
      <c r="M47" s="9"/>
    </row>
    <row r="48" spans="1:13">
      <c r="A48" s="12">
        <v>0.5</v>
      </c>
      <c r="L48" s="9"/>
      <c r="M48" s="9"/>
    </row>
    <row r="49" spans="1:13" ht="13.5" thickBot="1">
      <c r="A49" s="14">
        <v>1</v>
      </c>
      <c r="L49" s="9"/>
      <c r="M49" s="9"/>
    </row>
    <row r="50" spans="1:13" ht="13.5" thickBot="1">
      <c r="L50" s="9"/>
      <c r="M50" s="9"/>
    </row>
    <row r="51" spans="1:13">
      <c r="A51" s="10" t="s">
        <v>209</v>
      </c>
      <c r="L51" s="9"/>
      <c r="M51" s="9"/>
    </row>
    <row r="52" spans="1:13">
      <c r="A52" s="85" t="s">
        <v>209</v>
      </c>
      <c r="L52" s="9"/>
      <c r="M52" s="9"/>
    </row>
    <row r="53" spans="1:13">
      <c r="A53" s="85" t="s">
        <v>210</v>
      </c>
      <c r="L53" s="9"/>
      <c r="M53" s="9"/>
    </row>
    <row r="54" spans="1:13" ht="13.5" thickBot="1">
      <c r="A54" s="13" t="str">
        <f>IF(Product!$C$2=Languages!A3,Languages!A106,Languages!B106)</f>
        <v>approved for foodstuff</v>
      </c>
      <c r="L54" s="9"/>
      <c r="M54" s="9"/>
    </row>
    <row r="55" spans="1:13" ht="13.5" thickBot="1">
      <c r="L55" s="9"/>
      <c r="M55" s="9"/>
    </row>
    <row r="56" spans="1:13">
      <c r="A56" s="10" t="s">
        <v>408</v>
      </c>
      <c r="L56" s="9"/>
      <c r="M56" s="9"/>
    </row>
    <row r="57" spans="1:13">
      <c r="A57" s="109" t="str">
        <f>IF(Product!$C$2=Languages!A3,Languages!A128,Languages!B128)</f>
        <v xml:space="preserve">Book&amp;Claim </v>
      </c>
      <c r="L57" s="9"/>
      <c r="M57" s="9"/>
    </row>
    <row r="58" spans="1:13" ht="13.5" thickBot="1">
      <c r="A58" s="110" t="str">
        <f>IF(Product!$C$2=Languages!A3,Languages!A129,Languages!B129)</f>
        <v>Delivery notes/Invoices (segregated or MB)</v>
      </c>
      <c r="L58" s="9"/>
      <c r="M58" s="9"/>
    </row>
    <row r="59" spans="1:13" ht="13.5" thickBot="1">
      <c r="A59" s="168"/>
      <c r="L59" s="9"/>
      <c r="M59" s="9"/>
    </row>
    <row r="60" spans="1:13">
      <c r="A60" s="10" t="s">
        <v>647</v>
      </c>
      <c r="L60" s="9"/>
      <c r="M60" s="9"/>
    </row>
    <row r="61" spans="1:13">
      <c r="A61" s="109" t="str">
        <f>IF(Product!$C$2=Languages!A3,Languages!A233,Languages!B233)</f>
        <v>Derogated substance</v>
      </c>
      <c r="L61" s="9"/>
      <c r="M61" s="9"/>
    </row>
    <row r="62" spans="1:13" ht="13.5" thickBot="1">
      <c r="A62" s="110" t="str">
        <f>IF(Product!$C$2=Languages!A3,Languages!A234,Languages!B234)</f>
        <v>Below measurement 
threshold</v>
      </c>
      <c r="L62" s="9"/>
      <c r="M62" s="9"/>
    </row>
    <row r="63" spans="1:13">
      <c r="A63" s="168"/>
      <c r="L63" s="9"/>
      <c r="M63" s="9"/>
    </row>
    <row r="64" spans="1:13" ht="13.5" thickBot="1">
      <c r="L64" s="9"/>
      <c r="M64" s="9"/>
    </row>
    <row r="65" spans="1:13">
      <c r="A65" s="10" t="s">
        <v>440</v>
      </c>
      <c r="L65" s="9"/>
      <c r="M65" s="9"/>
    </row>
    <row r="66" spans="1:13">
      <c r="A66" s="109" t="str">
        <f>IF(Product!$C$2=Languages!A3,Languages!A150,Languages!B150)</f>
        <v>PET - Polyethylenterephthalate</v>
      </c>
      <c r="L66" s="9"/>
      <c r="M66" s="9"/>
    </row>
    <row r="67" spans="1:13">
      <c r="A67" s="109" t="str">
        <f>IF(Product!$C$2=Languages!A3,Languages!A154,Languages!B154)</f>
        <v>PP - Polypropylene</v>
      </c>
      <c r="L67" s="9"/>
      <c r="M67" s="9"/>
    </row>
    <row r="68" spans="1:13" ht="13.5" thickBot="1">
      <c r="A68" s="110" t="str">
        <f>IF(Product!$C$2=Languages!A5,Languages!A149,Languages!B149)</f>
        <v>HDPE - High-density polyethylene</v>
      </c>
      <c r="L68" s="9"/>
      <c r="M68" s="9"/>
    </row>
    <row r="69" spans="1:13" ht="13.5" thickBot="1">
      <c r="L69" s="9"/>
      <c r="M69" s="9"/>
    </row>
    <row r="70" spans="1:13">
      <c r="A70" s="10" t="s">
        <v>430</v>
      </c>
      <c r="L70" s="9"/>
      <c r="M70" s="9"/>
    </row>
    <row r="71" spans="1:13">
      <c r="A71" s="109" t="str">
        <f>IF(Product!$C$2=Languages!A3,Languages!A155,Languages!B155)</f>
        <v>PS - Polystyrene</v>
      </c>
      <c r="L71" s="9"/>
      <c r="M71" s="9"/>
    </row>
    <row r="72" spans="1:13">
      <c r="A72" s="109" t="str">
        <f>IF(Product!$C$2=Languages!A3,Languages!A156,Languages!B156)</f>
        <v>PVC - Polyvinylchloride</v>
      </c>
      <c r="L72" s="9"/>
      <c r="M72" s="9"/>
    </row>
    <row r="73" spans="1:13">
      <c r="A73" s="109" t="str">
        <f>IF(Product!$C$2=Languages!A3,Languages!A151,Languages!B151)</f>
        <v>PETG Polyethylene terephthalate glycol-modified</v>
      </c>
      <c r="L73" s="9"/>
      <c r="M73" s="9"/>
    </row>
    <row r="74" spans="1:13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3.5" thickBot="1">
      <c r="A76" s="110" t="str">
        <f>IF(Product!$C$2=Languages!A3,Languages!A165,Languages!B165)</f>
        <v>nonexistent</v>
      </c>
      <c r="L76" s="9"/>
      <c r="M76" s="9"/>
    </row>
    <row r="77" spans="1:13" ht="13.5" thickBot="1">
      <c r="L77" s="9"/>
      <c r="M77" s="9"/>
    </row>
    <row r="78" spans="1:13">
      <c r="A78" s="10" t="s">
        <v>431</v>
      </c>
      <c r="L78" s="9"/>
      <c r="M78" s="9"/>
    </row>
    <row r="79" spans="1:13">
      <c r="A79" s="109" t="str">
        <f>IF(Product!$C$2=Languages!A3,Languages!A155,Languages!B155)</f>
        <v>PS - Polystyrene</v>
      </c>
      <c r="L79" s="9"/>
      <c r="M79" s="9"/>
    </row>
    <row r="80" spans="1:13">
      <c r="A80" s="109" t="str">
        <f>IF(Product!$C$2=Languages!A3,Languages!A156,Languages!B156)</f>
        <v>PVC - Polyvinylchloride</v>
      </c>
      <c r="L80" s="9"/>
      <c r="M80" s="9"/>
    </row>
    <row r="81" spans="1:13">
      <c r="A81" s="109" t="str">
        <f>IF(Product!$C$2=Languages!A3,Languages!A159,Languages!B159)</f>
        <v>Silicone, D &gt; 1 g/cm4</v>
      </c>
      <c r="L81" s="9"/>
      <c r="M81" s="9"/>
    </row>
    <row r="82" spans="1:13">
      <c r="A82" s="109" t="str">
        <f>IF(Product!$C$2=Languages!A3,Languages!A160,Languages!B160)</f>
        <v>Silicone, D &lt; 1 g/cm4</v>
      </c>
      <c r="L82" s="9"/>
      <c r="M82" s="9"/>
    </row>
    <row r="83" spans="1:13">
      <c r="A83" s="109" t="str">
        <f>IF(Product!$C$2=Languages!A3,Languages!A157,Languages!B157)</f>
        <v>Glass</v>
      </c>
      <c r="L83" s="9"/>
      <c r="M83" s="9"/>
    </row>
    <row r="84" spans="1:13">
      <c r="A84" s="109" t="str">
        <f>IF(Product!$C$2=Languages!A3,Languages!A158,Languages!B158)</f>
        <v>Metal</v>
      </c>
      <c r="L84" s="9"/>
      <c r="M84" s="9"/>
    </row>
    <row r="85" spans="1:13" ht="13.5" thickBot="1">
      <c r="A85" s="110" t="str">
        <f>IF(Product!$C$2=Languages!A3,Languages!A148,Languages!B148)</f>
        <v>EVA - Ethylene Vinyl Acetate</v>
      </c>
      <c r="L85" s="9"/>
      <c r="M85" s="9"/>
    </row>
    <row r="86" spans="1:13" ht="13.5" thickBot="1">
      <c r="L86" s="9"/>
      <c r="M86" s="9"/>
    </row>
    <row r="87" spans="1:13">
      <c r="A87" s="10" t="s">
        <v>442</v>
      </c>
      <c r="L87" s="9"/>
      <c r="M87" s="9"/>
    </row>
    <row r="88" spans="1:13">
      <c r="A88" s="109" t="str">
        <f>IF(Product!$C$2=Languages!A3,Languages!A161,Languages!B161)</f>
        <v>Polyamide</v>
      </c>
      <c r="L88" s="9"/>
      <c r="M88" s="9"/>
    </row>
    <row r="89" spans="1:13">
      <c r="A89" s="109" t="str">
        <f>IF(Product!$C$2=Languages!A3,Languages!A162,Languages!B162)</f>
        <v>EVOH - Ethylene vinyl alcohol</v>
      </c>
      <c r="L89" s="9"/>
      <c r="M89" s="9"/>
    </row>
    <row r="90" spans="1:13">
      <c r="A90" s="109" t="str">
        <f>IF(Product!$C$2=Languages!A3,Languages!A163,Languages!B163)</f>
        <v>functional polyolefins</v>
      </c>
      <c r="L90" s="9"/>
      <c r="M90" s="9"/>
    </row>
    <row r="91" spans="1:13">
      <c r="A91" s="109" t="str">
        <f>IF(Product!$C$2=Languages!A3,Languages!A164,Languages!B164)</f>
        <v>metallised and light blocking barriers</v>
      </c>
      <c r="L91" s="9"/>
      <c r="M91" s="9"/>
    </row>
    <row r="92" spans="1:13" ht="13.5" thickBot="1">
      <c r="A92" s="110" t="str">
        <f>IF(Product!$C$2=Languages!A3,Languages!A165,Languages!B165)</f>
        <v>nonexistent</v>
      </c>
      <c r="L92" s="9"/>
      <c r="M92" s="9"/>
    </row>
    <row r="93" spans="1:13" ht="13.5" thickBot="1">
      <c r="L93" s="9"/>
      <c r="M93" s="9"/>
    </row>
    <row r="94" spans="1:13">
      <c r="A94" s="15" t="s">
        <v>526</v>
      </c>
      <c r="L94" s="9"/>
      <c r="M94" s="9"/>
    </row>
    <row r="95" spans="1:13">
      <c r="A95" s="109" t="str">
        <f>IF(Product!$C$2=Languages!A3,Languages!A205,Languages!B205)</f>
        <v>Powder</v>
      </c>
      <c r="L95" s="9"/>
      <c r="M95" s="9"/>
    </row>
    <row r="96" spans="1:13" ht="13.5" thickBot="1">
      <c r="A96" s="110" t="str">
        <f>IF(Product!$C$2=Languages!A3,Languages!A206,Languages!B206)</f>
        <v>Other</v>
      </c>
      <c r="L96" s="9"/>
      <c r="M96" s="9"/>
    </row>
    <row r="97" spans="1:13" ht="13.5" thickBot="1">
      <c r="L97" s="9"/>
      <c r="M97" s="9"/>
    </row>
    <row r="98" spans="1:13">
      <c r="A98" s="10" t="s">
        <v>627</v>
      </c>
      <c r="L98" s="9"/>
      <c r="M98" s="9"/>
    </row>
    <row r="99" spans="1:13">
      <c r="A99" s="217" t="str">
        <f>IF(Product!$C$2=Languages!A3,Languages!A223,Languages!B223)</f>
        <v>no</v>
      </c>
      <c r="L99" s="9"/>
      <c r="M99" s="9"/>
    </row>
    <row r="100" spans="1:13">
      <c r="A100" s="217">
        <v>1</v>
      </c>
      <c r="L100" s="9"/>
      <c r="M100" s="9"/>
    </row>
    <row r="101" spans="1:13">
      <c r="A101" s="217">
        <v>2</v>
      </c>
      <c r="L101" s="9"/>
      <c r="M101" s="9"/>
    </row>
    <row r="102" spans="1:13" ht="13.5" thickBot="1">
      <c r="A102" s="218">
        <v>3</v>
      </c>
      <c r="L102" s="9"/>
      <c r="M102" s="9"/>
    </row>
    <row r="103" spans="1:13" ht="13.5" thickBot="1">
      <c r="L103" s="9"/>
      <c r="M103" s="9"/>
    </row>
    <row r="104" spans="1:13">
      <c r="A104" s="235" t="s">
        <v>725</v>
      </c>
      <c r="L104" s="9"/>
      <c r="M104" s="9"/>
    </row>
    <row r="105" spans="1:13">
      <c r="A105" s="236" t="str">
        <f>IF(Product!$C$2=Languages!A3,Languages!A236,Languages!B236)</f>
        <v>(EU) 2017/1217) Hard surface cleaning products</v>
      </c>
      <c r="L105" s="9"/>
      <c r="M105" s="9"/>
    </row>
    <row r="106" spans="1:13">
      <c r="A106" s="236" t="str">
        <f>IF(Product!$C$2=Languages!A3,Languages!A237,Languages!B237)</f>
        <v>(EU) 2017/1214) Hand dishwashing detergents</v>
      </c>
      <c r="L106" s="9"/>
      <c r="M106" s="9"/>
    </row>
    <row r="107" spans="1:13">
      <c r="A107" s="236" t="str">
        <f>IF(Product!$C$2=Languages!A3,Languages!A238,Languages!B238)</f>
        <v>(EU) 2017/1218) Laundry detergents</v>
      </c>
      <c r="L107" s="9"/>
      <c r="M107" s="9"/>
    </row>
    <row r="108" spans="1:13">
      <c r="A108" s="236" t="str">
        <f>IF(Product!$C$2=Languages!A3,Languages!A239,Languages!B239)</f>
        <v>(EU) 2017/1216) Dishwasher detergents</v>
      </c>
      <c r="L108" s="9"/>
      <c r="M108" s="9"/>
    </row>
    <row r="109" spans="1:13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3.5" thickBot="1">
      <c r="A110" s="237" t="str">
        <f>IF(Product!$C$2=Languages!A3,Languages!A241,Languages!B241)</f>
        <v>(2017/xxx/EU) I&amp;I Laundry detergents</v>
      </c>
      <c r="L110" s="9"/>
      <c r="M110" s="9"/>
    </row>
    <row r="111" spans="1:13" ht="13.5" thickBot="1">
      <c r="L111" s="9"/>
      <c r="M111" s="9"/>
    </row>
    <row r="112" spans="1:13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3.5" thickBot="1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3.5" thickBot="1">
      <c r="L138" s="9"/>
      <c r="M138" s="9"/>
    </row>
    <row r="139" spans="1:13">
      <c r="A139" s="10" t="s">
        <v>766</v>
      </c>
      <c r="L139" s="9"/>
      <c r="M139" s="9"/>
    </row>
    <row r="140" spans="1:13">
      <c r="A140" s="236" t="str">
        <f>IF(Product!$C$2=Languages!A3,Languages!A271,Languages!B271)</f>
        <v>for private use</v>
      </c>
      <c r="L140" s="9"/>
      <c r="M140" s="9"/>
    </row>
    <row r="141" spans="1:13">
      <c r="A141" s="236" t="str">
        <f>IF(Product!$C$2=Languages!A3,Languages!A272,Languages!B272)</f>
        <v>for professional use</v>
      </c>
      <c r="L141" s="9"/>
      <c r="M141" s="9"/>
    </row>
    <row r="142" spans="1:13" ht="13.5" thickBot="1">
      <c r="A142" s="237" t="str">
        <f>IF(Product!$C$2=Languages!A3,Languages!A273,Languages!B273)</f>
        <v>for private and professional use</v>
      </c>
      <c r="L142" s="9"/>
      <c r="M142" s="9"/>
    </row>
    <row r="143" spans="1:13" ht="13.5" thickBot="1">
      <c r="L143" s="9"/>
      <c r="M143" s="9"/>
    </row>
    <row r="144" spans="1:13">
      <c r="A144" s="10" t="s">
        <v>782</v>
      </c>
      <c r="L144" s="9"/>
      <c r="M144" s="9"/>
    </row>
    <row r="145" spans="1:13">
      <c r="A145" s="236" t="str">
        <f>IF(Product!$C$2=Languages!A3,Languages!A288,Languages!B288)</f>
        <v>HSC: RTU product</v>
      </c>
      <c r="L145" s="9"/>
      <c r="M145" s="9"/>
    </row>
    <row r="146" spans="1:13">
      <c r="A146" s="236" t="str">
        <f>IF(Product!$C$2=Languages!A3,Languages!A289,Languages!B289)</f>
        <v>HSC: g/l cleaning solution</v>
      </c>
      <c r="L146" s="9"/>
      <c r="M146" s="9"/>
    </row>
    <row r="147" spans="1:13">
      <c r="A147" s="236" t="str">
        <f>IF(Product!$C$2=Languages!A3,Languages!A290,Languages!B290)</f>
        <v>HSC: ml/l cleaning solution</v>
      </c>
      <c r="L147" s="9"/>
      <c r="M147" s="9"/>
    </row>
    <row r="148" spans="1:13">
      <c r="A148" s="236" t="str">
        <f>IF(Product!$C$2=Languages!A3,Languages!A291,Languages!B291)</f>
        <v>HDD: g/l washing water</v>
      </c>
      <c r="L148" s="9"/>
      <c r="M148" s="9"/>
    </row>
    <row r="149" spans="1:13">
      <c r="A149" s="236" t="str">
        <f>IF(Product!$C$2=Languages!A3,Languages!A292,Languages!B292)</f>
        <v>HDD: ml/l washing water</v>
      </c>
      <c r="L149" s="9"/>
      <c r="M149" s="9"/>
    </row>
    <row r="150" spans="1:13">
      <c r="A150" s="236" t="str">
        <f>IF(Product!$C$2=Languages!A3,Languages!A293,Languages!B293)</f>
        <v>LD: g/kg Laundry</v>
      </c>
      <c r="L150" s="9"/>
      <c r="M150" s="9"/>
    </row>
    <row r="151" spans="1:13">
      <c r="A151" s="236" t="str">
        <f>IF(Product!$C$2=Languages!A3,Languages!A294,Languages!B294)</f>
        <v>LD: ml/kg Laundry</v>
      </c>
      <c r="L151" s="9"/>
      <c r="M151" s="9"/>
    </row>
    <row r="152" spans="1:13">
      <c r="A152" s="236" t="str">
        <f>IF(Product!$C$2=Languages!A3,Languages!A295,Languages!B295)</f>
        <v>DD: g/wash</v>
      </c>
      <c r="L152" s="9"/>
      <c r="M152" s="9"/>
    </row>
    <row r="153" spans="1:13" ht="13.5" thickBot="1">
      <c r="A153" s="237" t="str">
        <f>IF(Product!$C$2=Languages!A3,Languages!A296,Languages!B296)</f>
        <v>DD: ml/wash</v>
      </c>
      <c r="L153" s="9"/>
      <c r="M153" s="9"/>
    </row>
    <row r="154" spans="1:13" ht="13.5" thickBot="1">
      <c r="L154" s="9"/>
      <c r="M154" s="9"/>
    </row>
    <row r="155" spans="1:13">
      <c r="A155" s="235" t="s">
        <v>872</v>
      </c>
      <c r="L155" s="9"/>
      <c r="M155" s="9"/>
    </row>
    <row r="156" spans="1:13">
      <c r="A156" s="236" t="str">
        <f>IF(Product!$C$2=Languages!A3,Languages!A300,Languages!B300)</f>
        <v>Only for HSC (RTU): trigger spray</v>
      </c>
      <c r="L156" s="9"/>
      <c r="M156" s="9"/>
    </row>
    <row r="157" spans="1:13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3.5" thickBot="1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D9" sqref="D9"/>
    </sheetView>
  </sheetViews>
  <sheetFormatPr defaultColWidth="11.42578125" defaultRowHeight="12.75"/>
  <cols>
    <col min="1" max="1" width="16.28515625" customWidth="1"/>
    <col min="2" max="2" width="19.7109375" bestFit="1" customWidth="1"/>
    <col min="3" max="3" width="12.42578125" bestFit="1" customWidth="1"/>
    <col min="4" max="4" width="179.7109375" customWidth="1"/>
    <col min="5" max="16384" width="11.42578125" style="163"/>
  </cols>
  <sheetData>
    <row r="1" spans="1:4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>
      <c r="A2" s="119" t="s">
        <v>927</v>
      </c>
      <c r="B2" s="301" t="s">
        <v>885</v>
      </c>
      <c r="C2" s="302" t="s">
        <v>925</v>
      </c>
      <c r="D2" s="119"/>
    </row>
    <row r="3" spans="1:4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>
      <c r="A9" s="119" t="s">
        <v>942</v>
      </c>
      <c r="B9" s="301" t="s">
        <v>943</v>
      </c>
      <c r="C9" s="302">
        <v>43061</v>
      </c>
      <c r="D9" s="119" t="s">
        <v>944</v>
      </c>
    </row>
  </sheetData>
  <sheetProtection password="CC13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Normal="100" workbookViewId="0">
      <selection activeCell="D8" sqref="D8:L8"/>
    </sheetView>
  </sheetViews>
  <sheetFormatPr defaultColWidth="11.42578125" defaultRowHeight="12.75"/>
  <cols>
    <col min="1" max="1" width="27.85546875" bestFit="1" customWidth="1"/>
    <col min="2" max="2" width="16.85546875" customWidth="1"/>
    <col min="3" max="3" width="18.85546875" customWidth="1"/>
    <col min="10" max="10" width="19" customWidth="1"/>
    <col min="12" max="12" width="41.28515625" customWidth="1"/>
  </cols>
  <sheetData>
    <row r="1" spans="1:17" ht="15.75">
      <c r="A1" s="121"/>
      <c r="B1" s="121"/>
      <c r="C1" s="121"/>
      <c r="D1" s="121"/>
      <c r="E1" s="121"/>
      <c r="F1" s="121"/>
      <c r="G1" s="121"/>
      <c r="H1" s="18"/>
      <c r="I1" s="544" t="str">
        <f>Product!G1</f>
        <v>COMMISSION DECISION</v>
      </c>
      <c r="J1" s="545"/>
      <c r="K1" s="634">
        <f>Product!I1</f>
        <v>0</v>
      </c>
      <c r="L1" s="635"/>
      <c r="M1" s="18"/>
      <c r="N1" s="18"/>
      <c r="O1" s="18"/>
      <c r="P1" s="18"/>
      <c r="Q1" s="18"/>
    </row>
    <row r="2" spans="1:17" ht="15.75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.75">
      <c r="A3" s="632" t="str">
        <f>Product!A4</f>
        <v>Contract number:</v>
      </c>
      <c r="B3" s="633"/>
      <c r="C3" s="564">
        <f>Product!C4:E4</f>
        <v>0</v>
      </c>
      <c r="D3" s="565"/>
      <c r="E3" s="565"/>
      <c r="F3" s="565"/>
      <c r="G3" s="565"/>
      <c r="H3" s="565"/>
      <c r="I3" s="566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5.75">
      <c r="A4" s="632" t="str">
        <f>Product!A5</f>
        <v>Licence Holder:</v>
      </c>
      <c r="B4" s="633"/>
      <c r="C4" s="564">
        <f>Product!C5:E5</f>
        <v>0</v>
      </c>
      <c r="D4" s="565"/>
      <c r="E4" s="565"/>
      <c r="F4" s="565"/>
      <c r="G4" s="565"/>
      <c r="H4" s="565"/>
      <c r="I4" s="566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.75">
      <c r="A5" s="632" t="str">
        <f>Product!A6</f>
        <v>Distributor / Product name (Country):</v>
      </c>
      <c r="B5" s="633"/>
      <c r="C5" s="564">
        <f>Product!C6:E6</f>
        <v>0</v>
      </c>
      <c r="D5" s="565"/>
      <c r="E5" s="565"/>
      <c r="F5" s="565"/>
      <c r="G5" s="565"/>
      <c r="H5" s="565"/>
      <c r="I5" s="566"/>
      <c r="J5" s="21"/>
      <c r="K5" s="18"/>
      <c r="L5" s="18"/>
      <c r="M5" s="18"/>
      <c r="N5" s="18"/>
      <c r="O5" s="18"/>
      <c r="P5" s="18"/>
      <c r="Q5" s="18"/>
    </row>
    <row r="6" spans="1:17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>
      <c r="A7" s="165" t="s">
        <v>511</v>
      </c>
      <c r="B7" s="166"/>
      <c r="C7" s="165" t="s">
        <v>512</v>
      </c>
      <c r="D7" s="636"/>
      <c r="E7" s="637"/>
      <c r="F7" s="637"/>
      <c r="G7" s="637"/>
      <c r="H7" s="637"/>
      <c r="I7" s="637"/>
      <c r="J7" s="637"/>
      <c r="K7" s="637"/>
      <c r="L7" s="638"/>
    </row>
    <row r="8" spans="1:17" ht="40.5" customHeight="1">
      <c r="A8" s="165" t="s">
        <v>513</v>
      </c>
      <c r="B8" s="166"/>
      <c r="C8" s="165" t="s">
        <v>512</v>
      </c>
      <c r="D8" s="636"/>
      <c r="E8" s="637"/>
      <c r="F8" s="637"/>
      <c r="G8" s="637"/>
      <c r="H8" s="637"/>
      <c r="I8" s="637"/>
      <c r="J8" s="637"/>
      <c r="K8" s="637"/>
      <c r="L8" s="638"/>
    </row>
    <row r="9" spans="1:17" ht="40.5" customHeight="1">
      <c r="A9" s="165" t="s">
        <v>514</v>
      </c>
      <c r="B9" s="167"/>
      <c r="C9" s="165" t="s">
        <v>512</v>
      </c>
      <c r="D9" s="636"/>
      <c r="E9" s="637"/>
      <c r="F9" s="637"/>
      <c r="G9" s="637"/>
      <c r="H9" s="637"/>
      <c r="I9" s="637"/>
      <c r="J9" s="637"/>
      <c r="K9" s="637"/>
      <c r="L9" s="638"/>
    </row>
    <row r="10" spans="1:17" ht="40.5" customHeight="1">
      <c r="A10" s="165" t="s">
        <v>515</v>
      </c>
      <c r="B10" s="167"/>
      <c r="C10" s="165" t="s">
        <v>512</v>
      </c>
      <c r="D10" s="636"/>
      <c r="E10" s="637"/>
      <c r="F10" s="637"/>
      <c r="G10" s="637"/>
      <c r="H10" s="637"/>
      <c r="I10" s="637"/>
      <c r="J10" s="637"/>
      <c r="K10" s="637"/>
      <c r="L10" s="638"/>
    </row>
    <row r="11" spans="1:17" ht="40.5" customHeight="1">
      <c r="A11" s="165" t="s">
        <v>516</v>
      </c>
      <c r="B11" s="167"/>
      <c r="C11" s="165" t="s">
        <v>512</v>
      </c>
      <c r="D11" s="636"/>
      <c r="E11" s="637"/>
      <c r="F11" s="637"/>
      <c r="G11" s="637"/>
      <c r="H11" s="637"/>
      <c r="I11" s="637"/>
      <c r="J11" s="637"/>
      <c r="K11" s="637"/>
      <c r="L11" s="638"/>
    </row>
    <row r="12" spans="1:17" ht="40.5" customHeight="1">
      <c r="A12" s="165" t="s">
        <v>517</v>
      </c>
      <c r="B12" s="166"/>
      <c r="C12" s="165" t="s">
        <v>512</v>
      </c>
      <c r="D12" s="636"/>
      <c r="E12" s="637"/>
      <c r="F12" s="637"/>
      <c r="G12" s="637"/>
      <c r="H12" s="637"/>
      <c r="I12" s="637"/>
      <c r="J12" s="637"/>
      <c r="K12" s="637"/>
      <c r="L12" s="638"/>
    </row>
    <row r="13" spans="1:17" ht="40.5" customHeight="1">
      <c r="A13" s="165" t="s">
        <v>518</v>
      </c>
      <c r="B13" s="166"/>
      <c r="C13" s="165" t="s">
        <v>512</v>
      </c>
      <c r="D13" s="636"/>
      <c r="E13" s="637"/>
      <c r="F13" s="637"/>
      <c r="G13" s="637"/>
      <c r="H13" s="637"/>
      <c r="I13" s="637"/>
      <c r="J13" s="637"/>
      <c r="K13" s="637"/>
      <c r="L13" s="638"/>
    </row>
    <row r="14" spans="1:17" ht="40.5" customHeight="1">
      <c r="A14" s="165" t="s">
        <v>514</v>
      </c>
      <c r="B14" s="167"/>
      <c r="C14" s="165" t="s">
        <v>512</v>
      </c>
      <c r="D14" s="636"/>
      <c r="E14" s="637"/>
      <c r="F14" s="637"/>
      <c r="G14" s="637"/>
      <c r="H14" s="637"/>
      <c r="I14" s="637"/>
      <c r="J14" s="637"/>
      <c r="K14" s="637"/>
      <c r="L14" s="638"/>
    </row>
    <row r="15" spans="1:17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  <mergeCell ref="A3:B3"/>
    <mergeCell ref="C3:I3"/>
    <mergeCell ref="A4:B4"/>
    <mergeCell ref="C4:I4"/>
    <mergeCell ref="A5:B5"/>
    <mergeCell ref="C5:I5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zoomScaleNormal="100" workbookViewId="0">
      <selection activeCell="E12" sqref="E12"/>
    </sheetView>
  </sheetViews>
  <sheetFormatPr defaultColWidth="11.42578125" defaultRowHeight="12.75"/>
  <cols>
    <col min="1" max="1" width="5.42578125" customWidth="1"/>
    <col min="2" max="2" width="33.5703125" customWidth="1"/>
    <col min="3" max="3" width="30" customWidth="1"/>
    <col min="4" max="4" width="26.28515625" customWidth="1"/>
    <col min="5" max="5" width="18.5703125" bestFit="1" customWidth="1"/>
    <col min="6" max="6" width="16.140625" customWidth="1"/>
    <col min="8" max="8" width="39.140625" customWidth="1"/>
  </cols>
  <sheetData>
    <row r="1" spans="1:13" ht="21" customHeight="1">
      <c r="A1" s="158"/>
      <c r="B1" s="242"/>
      <c r="C1" s="17"/>
      <c r="D1" s="16"/>
      <c r="E1" s="544" t="str">
        <f>Product!G1</f>
        <v>COMMISSION DECISION</v>
      </c>
      <c r="F1" s="545"/>
      <c r="G1" s="557">
        <f>Product!I1</f>
        <v>0</v>
      </c>
      <c r="H1" s="558"/>
      <c r="I1" s="18"/>
      <c r="J1" s="18"/>
      <c r="K1" s="18"/>
      <c r="L1" s="18"/>
      <c r="M1" s="18"/>
    </row>
    <row r="2" spans="1:13" ht="15.75">
      <c r="A2" s="158"/>
      <c r="B2" s="242"/>
      <c r="C2" s="327"/>
      <c r="D2" s="16"/>
      <c r="E2" s="20"/>
      <c r="F2" s="108"/>
      <c r="G2" s="18"/>
      <c r="H2" s="304" t="str">
        <f>Product!I2</f>
        <v>Template Nov 2017</v>
      </c>
      <c r="I2" s="18"/>
      <c r="J2" s="18"/>
      <c r="K2" s="18"/>
      <c r="L2" s="18"/>
      <c r="M2" s="18"/>
    </row>
    <row r="3" spans="1:13" ht="15.75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5.75">
      <c r="A4" s="529" t="str">
        <f>Product!A4</f>
        <v>Contract number:</v>
      </c>
      <c r="B4" s="530"/>
      <c r="C4" s="552">
        <f>Product!C4</f>
        <v>0</v>
      </c>
      <c r="D4" s="553"/>
      <c r="E4" s="554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5.75">
      <c r="A5" s="529" t="str">
        <f>Product!A5</f>
        <v>Licence Holder:</v>
      </c>
      <c r="B5" s="530"/>
      <c r="C5" s="552">
        <f>Product!C5</f>
        <v>0</v>
      </c>
      <c r="D5" s="553"/>
      <c r="E5" s="554"/>
      <c r="F5" s="21"/>
      <c r="G5" s="21"/>
      <c r="H5" s="18"/>
      <c r="I5" s="18"/>
      <c r="J5" s="18"/>
      <c r="K5" s="18"/>
      <c r="L5" s="18"/>
      <c r="M5" s="18"/>
    </row>
    <row r="6" spans="1:13" ht="15.75">
      <c r="A6" s="529" t="str">
        <f>Product!A6</f>
        <v>Distributor / Product name (Country):</v>
      </c>
      <c r="B6" s="530"/>
      <c r="C6" s="552">
        <f>Product!C6</f>
        <v>0</v>
      </c>
      <c r="D6" s="553"/>
      <c r="E6" s="554"/>
      <c r="F6" s="555"/>
      <c r="G6" s="556"/>
      <c r="H6" s="556"/>
      <c r="I6" s="18"/>
      <c r="J6" s="18"/>
      <c r="K6" s="18"/>
      <c r="L6" s="18"/>
      <c r="M6" s="18"/>
    </row>
    <row r="7" spans="1:13" ht="15.75">
      <c r="A7" s="529" t="str">
        <f>Product!A22</f>
        <v>Type of product:</v>
      </c>
      <c r="B7" s="530"/>
      <c r="C7" s="552">
        <f>Product!C22</f>
        <v>0</v>
      </c>
      <c r="D7" s="553"/>
      <c r="E7" s="554"/>
      <c r="F7" s="19"/>
      <c r="G7" s="19"/>
      <c r="H7" s="19"/>
      <c r="I7" s="18"/>
      <c r="J7" s="18"/>
      <c r="K7" s="18"/>
      <c r="L7" s="18"/>
      <c r="M7" s="18"/>
    </row>
    <row r="8" spans="1:13" ht="15.75">
      <c r="A8" s="529" t="str">
        <f>Product!A24</f>
        <v>Form of product:</v>
      </c>
      <c r="B8" s="530"/>
      <c r="C8" s="552">
        <f>Product!C24</f>
        <v>0</v>
      </c>
      <c r="D8" s="553"/>
      <c r="E8" s="554"/>
      <c r="F8" s="19"/>
      <c r="G8" s="9"/>
      <c r="H8" s="18"/>
      <c r="I8" s="18"/>
      <c r="J8" s="18"/>
      <c r="K8" s="18"/>
      <c r="L8" s="18"/>
      <c r="M8" s="18"/>
    </row>
    <row r="9" spans="1:13" ht="15.7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.75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.75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.75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.75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.75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.75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.75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.75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.75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.75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.75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.75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.75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.75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.75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.75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.75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.75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.75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.75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.75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.75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.75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.75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.75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.75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.75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.75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.75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.75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.75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.75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.75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.75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.75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.75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.75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.75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.75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.75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.75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.75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.75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.75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.75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.75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.75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.75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.75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.75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6.5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6.5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.7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>
        <f>IF($C$2="Deutsch",Languages!B83,Languages!C83)</f>
        <v>0</v>
      </c>
      <c r="D65" s="548">
        <f>IF($C$2="Deutsch",Languages!C83,Languages!D83)</f>
        <v>0</v>
      </c>
      <c r="E65" s="548">
        <f>IF($C$2="Deutsch",Languages!D83,Languages!E83)</f>
        <v>0</v>
      </c>
      <c r="F65" s="548">
        <f>IF($C$2="Deutsch",Languages!E83,Languages!F83)</f>
        <v>0</v>
      </c>
      <c r="G65" s="548">
        <f>IF($C$2="Deutsch",Languages!F83,Languages!G83)</f>
        <v>0</v>
      </c>
      <c r="H65" s="548">
        <f>IF($C$2="Deutsch",Languages!G83,Languages!H83)</f>
        <v>0</v>
      </c>
      <c r="I65" s="18"/>
      <c r="J65" s="18"/>
      <c r="K65" s="18"/>
      <c r="L65" s="18"/>
      <c r="M65" s="18"/>
    </row>
    <row r="66" spans="1:13" ht="15.7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549" t="str">
        <f>IF(Product!$C$2=Languages!A3,Languages!A26,Languages!B26)</f>
        <v>remarks of the applicant</v>
      </c>
      <c r="C67" s="550" t="e">
        <f>IF($C$2="Deutsch",Languages!#REF!,Languages!#REF!)</f>
        <v>#REF!</v>
      </c>
      <c r="D67" s="550" t="e">
        <f>IF($C$2="Deutsch",Languages!#REF!,Languages!#REF!)</f>
        <v>#REF!</v>
      </c>
      <c r="E67" s="550" t="e">
        <f>IF($C$2="Deutsch",Languages!#REF!,Languages!#REF!)</f>
        <v>#REF!</v>
      </c>
      <c r="F67" s="550" t="e">
        <f>IF($C$2="Deutsch",Languages!#REF!,Languages!#REF!)</f>
        <v>#REF!</v>
      </c>
      <c r="G67" s="550" t="e">
        <f>IF($C$2="Deutsch",Languages!#REF!,Languages!#REF!)</f>
        <v>#REF!</v>
      </c>
      <c r="H67" s="551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.7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.7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.7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.7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.7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.7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.7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.7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.7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.7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.7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.7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.7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.7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.7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.7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.7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.7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.7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.7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.7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.7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.7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.7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.7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.7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.7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.7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.7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.7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.7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.7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.7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.7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.7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.75">
      <c r="I103" s="18"/>
      <c r="J103" s="18"/>
      <c r="K103" s="18"/>
      <c r="L103" s="18"/>
      <c r="M103" s="18"/>
    </row>
    <row r="104" spans="1:13" ht="15.75">
      <c r="I104" s="18"/>
      <c r="J104" s="18"/>
      <c r="K104" s="18"/>
      <c r="L104" s="18"/>
      <c r="M104" s="18"/>
    </row>
    <row r="105" spans="1:13" ht="15.75">
      <c r="I105" s="18"/>
      <c r="J105" s="18"/>
      <c r="K105" s="18"/>
      <c r="L105" s="18"/>
      <c r="M105" s="18"/>
    </row>
    <row r="106" spans="1:13" ht="15.75">
      <c r="I106" s="18"/>
      <c r="J106" s="18"/>
      <c r="K106" s="18"/>
      <c r="L106" s="18"/>
      <c r="M106" s="18"/>
    </row>
    <row r="107" spans="1:13" ht="15.75">
      <c r="I107" s="18"/>
      <c r="J107" s="18"/>
      <c r="K107" s="18"/>
      <c r="L107" s="18"/>
      <c r="M107" s="18"/>
    </row>
    <row r="108" spans="1:13" ht="15.75">
      <c r="I108" s="18"/>
      <c r="J108" s="18"/>
      <c r="K108" s="18"/>
      <c r="L108" s="18"/>
      <c r="M108" s="18"/>
    </row>
    <row r="109" spans="1:13" ht="15.75">
      <c r="I109" s="18"/>
      <c r="J109" s="18"/>
      <c r="K109" s="18"/>
      <c r="L109" s="18"/>
      <c r="M109" s="18"/>
    </row>
    <row r="110" spans="1:13" ht="15.75">
      <c r="I110" s="18"/>
      <c r="J110" s="18"/>
      <c r="K110" s="18"/>
      <c r="L110" s="18"/>
      <c r="M110" s="18"/>
    </row>
    <row r="111" spans="1:13" ht="15.75">
      <c r="I111" s="18"/>
      <c r="J111" s="18"/>
      <c r="K111" s="18"/>
      <c r="L111" s="18"/>
      <c r="M111" s="18"/>
    </row>
    <row r="112" spans="1:13" ht="15.75">
      <c r="I112" s="18"/>
      <c r="J112" s="18"/>
      <c r="K112" s="18"/>
      <c r="L112" s="18"/>
      <c r="M112" s="18"/>
    </row>
    <row r="113" spans="9:13" ht="15.75">
      <c r="I113" s="18"/>
      <c r="J113" s="18"/>
      <c r="K113" s="18"/>
      <c r="L113" s="18"/>
      <c r="M113" s="18"/>
    </row>
    <row r="114" spans="9:13" ht="15.75">
      <c r="I114" s="18"/>
      <c r="J114" s="18"/>
      <c r="K114" s="18"/>
      <c r="L114" s="18"/>
      <c r="M114" s="18"/>
    </row>
    <row r="115" spans="9:13" ht="15.75">
      <c r="I115" s="18"/>
      <c r="J115" s="18"/>
      <c r="K115" s="18"/>
      <c r="L115" s="18"/>
      <c r="M115" s="18"/>
    </row>
    <row r="116" spans="9:13" ht="15.75">
      <c r="I116" s="18"/>
      <c r="J116" s="18"/>
      <c r="K116" s="18"/>
      <c r="L116" s="18"/>
      <c r="M116" s="18"/>
    </row>
    <row r="117" spans="9:13" ht="15.7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A5:B5"/>
    <mergeCell ref="C5:E5"/>
    <mergeCell ref="E1:F1"/>
    <mergeCell ref="G1:H1"/>
    <mergeCell ref="A4:B4"/>
    <mergeCell ref="C4:E4"/>
    <mergeCell ref="B65:H65"/>
    <mergeCell ref="B67:H67"/>
    <mergeCell ref="A6:B6"/>
    <mergeCell ref="C6:E6"/>
    <mergeCell ref="A7:B7"/>
    <mergeCell ref="C7:E7"/>
    <mergeCell ref="A8:B8"/>
    <mergeCell ref="C8:E8"/>
    <mergeCell ref="F6:H6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X78"/>
  <sheetViews>
    <sheetView zoomScaleNormal="100" workbookViewId="0">
      <selection activeCell="I12" sqref="I12"/>
    </sheetView>
  </sheetViews>
  <sheetFormatPr defaultColWidth="11.42578125" defaultRowHeight="12.75"/>
  <cols>
    <col min="1" max="1" width="3.140625" style="1" bestFit="1" customWidth="1"/>
    <col min="2" max="2" width="41.140625" customWidth="1"/>
    <col min="3" max="3" width="11.85546875" style="1" customWidth="1"/>
    <col min="4" max="4" width="10.5703125" style="1" hidden="1" customWidth="1"/>
    <col min="5" max="5" width="8.7109375" style="1" customWidth="1"/>
    <col min="6" max="6" width="15.7109375" style="1" hidden="1" customWidth="1"/>
    <col min="7" max="7" width="12" customWidth="1"/>
    <col min="8" max="8" width="23.5703125" customWidth="1"/>
    <col min="9" max="9" width="20.7109375" customWidth="1"/>
    <col min="10" max="11" width="18.28515625" customWidth="1"/>
    <col min="12" max="12" width="19.140625" style="2" customWidth="1"/>
    <col min="13" max="13" width="12.7109375" style="2" bestFit="1" customWidth="1"/>
    <col min="14" max="14" width="10.85546875" style="2" customWidth="1"/>
    <col min="15" max="15" width="10.85546875" style="212" bestFit="1" customWidth="1"/>
    <col min="16" max="16" width="12.7109375" style="212" customWidth="1"/>
    <col min="17" max="20" width="12.7109375" style="212" hidden="1" customWidth="1"/>
    <col min="21" max="21" width="12.7109375" style="212" customWidth="1"/>
    <col min="22" max="22" width="10.85546875" style="212" bestFit="1" customWidth="1"/>
    <col min="23" max="23" width="0" style="111" hidden="1" customWidth="1"/>
  </cols>
  <sheetData>
    <row r="1" spans="1:24" ht="15.75">
      <c r="A1" s="16"/>
      <c r="B1" s="331"/>
      <c r="C1" s="157"/>
      <c r="D1" s="157"/>
      <c r="E1" s="157"/>
      <c r="F1" s="157"/>
      <c r="G1" s="158"/>
      <c r="H1" s="157"/>
      <c r="I1" s="544" t="str">
        <f>Product!G1</f>
        <v>COMMISSION DECISION</v>
      </c>
      <c r="J1" s="545"/>
      <c r="K1" s="557">
        <f>Product!I1</f>
        <v>0</v>
      </c>
      <c r="L1" s="563"/>
      <c r="M1" s="558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5.75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Nov 2017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5.75">
      <c r="A3" s="567"/>
      <c r="B3" s="567"/>
      <c r="C3" s="568"/>
      <c r="D3" s="568"/>
      <c r="E3" s="568"/>
      <c r="F3" s="568"/>
      <c r="G3" s="568"/>
      <c r="H3" s="568"/>
      <c r="I3" s="568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5.75">
      <c r="A4" s="529" t="str">
        <f>Product!A4</f>
        <v>Contract number:</v>
      </c>
      <c r="B4" s="530"/>
      <c r="C4" s="564">
        <f>Product!C4</f>
        <v>0</v>
      </c>
      <c r="D4" s="565"/>
      <c r="E4" s="565"/>
      <c r="F4" s="565"/>
      <c r="G4" s="565"/>
      <c r="H4" s="565"/>
      <c r="I4" s="566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5.75">
      <c r="A5" s="529" t="str">
        <f>Product!A5</f>
        <v>Licence Holder:</v>
      </c>
      <c r="B5" s="530"/>
      <c r="C5" s="564">
        <f>Product!C5</f>
        <v>0</v>
      </c>
      <c r="D5" s="565"/>
      <c r="E5" s="565"/>
      <c r="F5" s="565"/>
      <c r="G5" s="565"/>
      <c r="H5" s="565"/>
      <c r="I5" s="566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5.75">
      <c r="A6" s="529" t="str">
        <f>Product!A6</f>
        <v>Distributor / Product name (Country):</v>
      </c>
      <c r="B6" s="530"/>
      <c r="C6" s="564">
        <f>Product!C6</f>
        <v>0</v>
      </c>
      <c r="D6" s="565"/>
      <c r="E6" s="565"/>
      <c r="F6" s="565"/>
      <c r="G6" s="565"/>
      <c r="H6" s="565"/>
      <c r="I6" s="566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5.75">
      <c r="A7" s="529" t="str">
        <f>Product!A22</f>
        <v>Type of product:</v>
      </c>
      <c r="B7" s="530"/>
      <c r="C7" s="564">
        <f>Product!C22</f>
        <v>0</v>
      </c>
      <c r="D7" s="565"/>
      <c r="E7" s="565"/>
      <c r="F7" s="565"/>
      <c r="G7" s="565"/>
      <c r="H7" s="565"/>
      <c r="I7" s="566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>
      <c r="A8" s="529" t="str">
        <f>Product!A24</f>
        <v>Form of product:</v>
      </c>
      <c r="B8" s="530"/>
      <c r="C8" s="564">
        <f>Product!C24</f>
        <v>0</v>
      </c>
      <c r="D8" s="565"/>
      <c r="E8" s="565"/>
      <c r="F8" s="565"/>
      <c r="G8" s="565"/>
      <c r="H8" s="565"/>
      <c r="I8" s="566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5.75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5.75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5.75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T61" si="3">IF(NOT(ISERROR(SEARCH("412",J14,1))),"Y","N")</f>
        <v>N</v>
      </c>
      <c r="T14" s="335" t="str">
        <f t="shared" si="3"/>
        <v>N</v>
      </c>
      <c r="U14" s="102"/>
      <c r="V14" s="336"/>
      <c r="W14" s="254">
        <v>301</v>
      </c>
      <c r="X14" s="18"/>
    </row>
    <row r="15" spans="1:24" ht="15.75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3"/>
        <v>N</v>
      </c>
      <c r="U15" s="102"/>
      <c r="V15" s="336"/>
      <c r="W15" s="254">
        <v>304</v>
      </c>
      <c r="X15" s="18"/>
    </row>
    <row r="16" spans="1:24" ht="15.75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4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3"/>
        <v>N</v>
      </c>
      <c r="U16" s="102"/>
      <c r="V16" s="336"/>
      <c r="W16" s="254">
        <v>310</v>
      </c>
      <c r="X16" s="18"/>
    </row>
    <row r="17" spans="1:24" ht="15.75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4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3"/>
        <v>N</v>
      </c>
      <c r="U17" s="102"/>
      <c r="V17" s="336"/>
      <c r="W17" s="254">
        <v>311</v>
      </c>
      <c r="X17" s="18"/>
    </row>
    <row r="18" spans="1:24" ht="15.75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4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3"/>
        <v>N</v>
      </c>
      <c r="U18" s="102"/>
      <c r="V18" s="336"/>
      <c r="W18" s="254">
        <v>317</v>
      </c>
      <c r="X18" s="18"/>
    </row>
    <row r="19" spans="1:24" ht="15.75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4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3"/>
        <v>N</v>
      </c>
      <c r="U19" s="102"/>
      <c r="V19" s="336"/>
      <c r="W19" s="254">
        <v>330</v>
      </c>
      <c r="X19" s="18"/>
    </row>
    <row r="20" spans="1:24" ht="15.75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4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3"/>
        <v>N</v>
      </c>
      <c r="U20" s="102"/>
      <c r="V20" s="336"/>
      <c r="W20" s="254">
        <v>331</v>
      </c>
      <c r="X20" s="18"/>
    </row>
    <row r="21" spans="1:24" ht="15.75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4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3"/>
        <v>N</v>
      </c>
      <c r="U21" s="102"/>
      <c r="V21" s="336"/>
      <c r="W21" s="254">
        <v>334</v>
      </c>
      <c r="X21" s="18"/>
    </row>
    <row r="22" spans="1:24" ht="15.75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4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3"/>
        <v>N</v>
      </c>
      <c r="U22" s="102"/>
      <c r="V22" s="336"/>
      <c r="W22" s="254">
        <v>340</v>
      </c>
      <c r="X22" s="18"/>
    </row>
    <row r="23" spans="1:24" ht="15.75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4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3"/>
        <v>N</v>
      </c>
      <c r="U23" s="102"/>
      <c r="V23" s="336"/>
      <c r="W23" s="254">
        <v>341</v>
      </c>
      <c r="X23" s="18"/>
    </row>
    <row r="24" spans="1:24" ht="15.75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4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3"/>
        <v>N</v>
      </c>
      <c r="U24" s="102"/>
      <c r="V24" s="336"/>
      <c r="W24" s="254">
        <v>350</v>
      </c>
      <c r="X24" s="18"/>
    </row>
    <row r="25" spans="1:24" ht="15.75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4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3"/>
        <v>N</v>
      </c>
      <c r="U25" s="102"/>
      <c r="V25" s="336"/>
      <c r="W25" s="254">
        <v>351</v>
      </c>
      <c r="X25" s="18"/>
    </row>
    <row r="26" spans="1:24" ht="15.75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4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3"/>
        <v>N</v>
      </c>
      <c r="U26" s="102"/>
      <c r="V26" s="336"/>
      <c r="W26" s="254">
        <v>360</v>
      </c>
      <c r="X26" s="18"/>
    </row>
    <row r="27" spans="1:24" ht="15.75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4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3"/>
        <v>N</v>
      </c>
      <c r="U27" s="102"/>
      <c r="V27" s="336"/>
      <c r="W27" s="254">
        <v>361</v>
      </c>
      <c r="X27" s="18"/>
    </row>
    <row r="28" spans="1:24" ht="15.75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4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3"/>
        <v>N</v>
      </c>
      <c r="U28" s="102"/>
      <c r="V28" s="336"/>
      <c r="W28" s="254">
        <v>362</v>
      </c>
      <c r="X28" s="18"/>
    </row>
    <row r="29" spans="1:24" ht="15.75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4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3"/>
        <v>N</v>
      </c>
      <c r="U29" s="102"/>
      <c r="V29" s="336"/>
      <c r="W29" s="254">
        <v>370</v>
      </c>
      <c r="X29" s="18"/>
    </row>
    <row r="30" spans="1:24" ht="15.75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4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3"/>
        <v>N</v>
      </c>
      <c r="U30" s="102"/>
      <c r="V30" s="336"/>
      <c r="W30" s="254">
        <v>371</v>
      </c>
      <c r="X30" s="18"/>
    </row>
    <row r="31" spans="1:24" ht="15.75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4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3"/>
        <v>N</v>
      </c>
      <c r="U31" s="102"/>
      <c r="V31" s="336"/>
      <c r="W31" s="254">
        <v>372</v>
      </c>
      <c r="X31" s="18"/>
    </row>
    <row r="32" spans="1:24" ht="15.75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4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3"/>
        <v>N</v>
      </c>
      <c r="U32" s="102"/>
      <c r="V32" s="336"/>
      <c r="W32" s="254">
        <v>373</v>
      </c>
      <c r="X32" s="18"/>
    </row>
    <row r="33" spans="1:24" ht="15.75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4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3"/>
        <v>N</v>
      </c>
      <c r="U33" s="102"/>
      <c r="V33" s="336"/>
      <c r="W33" s="254">
        <v>400</v>
      </c>
      <c r="X33" s="18"/>
    </row>
    <row r="34" spans="1:24" ht="15.75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4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3"/>
        <v>N</v>
      </c>
      <c r="U34" s="102"/>
      <c r="V34" s="336"/>
      <c r="W34" s="254">
        <v>410</v>
      </c>
      <c r="X34" s="18"/>
    </row>
    <row r="35" spans="1:24" ht="15.75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4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3"/>
        <v>N</v>
      </c>
      <c r="U35" s="102"/>
      <c r="V35" s="336"/>
      <c r="W35" s="254">
        <v>411</v>
      </c>
      <c r="X35" s="18"/>
    </row>
    <row r="36" spans="1:24" ht="15.75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4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3"/>
        <v>N</v>
      </c>
      <c r="U36" s="102"/>
      <c r="V36" s="336"/>
      <c r="W36" s="254">
        <v>412</v>
      </c>
      <c r="X36" s="18"/>
    </row>
    <row r="37" spans="1:24" ht="15.75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4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3"/>
        <v>N</v>
      </c>
      <c r="U37" s="102"/>
      <c r="V37" s="336"/>
      <c r="W37" s="254">
        <v>413</v>
      </c>
      <c r="X37" s="18"/>
    </row>
    <row r="38" spans="1:24" ht="15.75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4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3"/>
        <v>N</v>
      </c>
      <c r="U38" s="102"/>
      <c r="V38" s="336"/>
      <c r="W38" s="255" t="s">
        <v>642</v>
      </c>
      <c r="X38" s="18"/>
    </row>
    <row r="39" spans="1:24" ht="15.75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4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3"/>
        <v>N</v>
      </c>
      <c r="U39" s="102"/>
      <c r="V39" s="336"/>
      <c r="W39" s="255"/>
      <c r="X39" s="18"/>
    </row>
    <row r="40" spans="1:24" ht="15.75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4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3"/>
        <v>N</v>
      </c>
      <c r="U40" s="102"/>
      <c r="V40" s="336"/>
      <c r="W40" s="140"/>
      <c r="X40" s="18"/>
    </row>
    <row r="41" spans="1:24" ht="15.75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4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3"/>
        <v>N</v>
      </c>
      <c r="U41" s="102"/>
      <c r="V41" s="336"/>
      <c r="W41" s="254"/>
      <c r="X41" s="18"/>
    </row>
    <row r="42" spans="1:24" ht="15.75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4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3"/>
        <v>N</v>
      </c>
      <c r="U42" s="102"/>
      <c r="V42" s="336"/>
      <c r="W42" s="254"/>
      <c r="X42" s="18"/>
    </row>
    <row r="43" spans="1:24" ht="15.75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4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3"/>
        <v>N</v>
      </c>
      <c r="U43" s="102"/>
      <c r="V43" s="336"/>
      <c r="W43" s="98"/>
      <c r="X43" s="18"/>
    </row>
    <row r="44" spans="1:24" ht="15.75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4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3"/>
        <v>N</v>
      </c>
      <c r="U44" s="102"/>
      <c r="V44" s="336"/>
      <c r="W44" s="98"/>
      <c r="X44" s="18"/>
    </row>
    <row r="45" spans="1:24" ht="15.75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4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3"/>
        <v>N</v>
      </c>
      <c r="U45" s="102"/>
      <c r="V45" s="336"/>
      <c r="W45" s="98"/>
      <c r="X45" s="18"/>
    </row>
    <row r="46" spans="1:24" ht="15.75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4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3"/>
        <v>N</v>
      </c>
      <c r="U46" s="102"/>
      <c r="V46" s="336"/>
      <c r="W46" s="98"/>
      <c r="X46" s="18"/>
    </row>
    <row r="47" spans="1:24" ht="15.75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4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3"/>
        <v>N</v>
      </c>
      <c r="U47" s="102"/>
      <c r="V47" s="336"/>
      <c r="W47" s="98"/>
      <c r="X47" s="18"/>
    </row>
    <row r="48" spans="1:24" ht="15.75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4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3"/>
        <v>N</v>
      </c>
      <c r="U48" s="102"/>
      <c r="V48" s="336"/>
      <c r="W48" s="98"/>
      <c r="X48" s="18"/>
    </row>
    <row r="49" spans="1:24" ht="15.75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4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3"/>
        <v>N</v>
      </c>
      <c r="U49" s="102"/>
      <c r="V49" s="336"/>
      <c r="W49" s="98"/>
      <c r="X49" s="18"/>
    </row>
    <row r="50" spans="1:24" ht="15.75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4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3"/>
        <v>N</v>
      </c>
      <c r="U50" s="102"/>
      <c r="V50" s="336"/>
      <c r="W50" s="98"/>
      <c r="X50" s="18"/>
    </row>
    <row r="51" spans="1:24" ht="15.75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4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3"/>
        <v>N</v>
      </c>
      <c r="U51" s="102"/>
      <c r="V51" s="336"/>
      <c r="W51" s="98"/>
      <c r="X51" s="18"/>
    </row>
    <row r="52" spans="1:24" ht="15.75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4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3"/>
        <v>N</v>
      </c>
      <c r="U52" s="102"/>
      <c r="V52" s="336"/>
      <c r="W52" s="98"/>
      <c r="X52" s="18"/>
    </row>
    <row r="53" spans="1:24" ht="15.75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4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3"/>
        <v>N</v>
      </c>
      <c r="U53" s="102"/>
      <c r="V53" s="336"/>
      <c r="W53" s="98"/>
      <c r="X53" s="18"/>
    </row>
    <row r="54" spans="1:24" ht="15.75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4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3"/>
        <v>N</v>
      </c>
      <c r="U54" s="102"/>
      <c r="V54" s="336"/>
      <c r="W54" s="98"/>
      <c r="X54" s="18"/>
    </row>
    <row r="55" spans="1:24" ht="15.75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4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3"/>
        <v>N</v>
      </c>
      <c r="U55" s="102"/>
      <c r="V55" s="336"/>
      <c r="W55" s="98"/>
      <c r="X55" s="18"/>
    </row>
    <row r="56" spans="1:24" ht="15.75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4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3"/>
        <v>N</v>
      </c>
      <c r="U56" s="102"/>
      <c r="V56" s="336"/>
      <c r="W56" s="98"/>
      <c r="X56" s="18"/>
    </row>
    <row r="57" spans="1:24" ht="15.75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4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3"/>
        <v>N</v>
      </c>
      <c r="U57" s="102"/>
      <c r="V57" s="336"/>
      <c r="W57" s="98"/>
      <c r="X57" s="18"/>
    </row>
    <row r="58" spans="1:24" ht="15.75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4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3"/>
        <v>N</v>
      </c>
      <c r="U58" s="102"/>
      <c r="V58" s="336"/>
      <c r="W58" s="98"/>
      <c r="X58" s="18"/>
    </row>
    <row r="59" spans="1:24" ht="15.75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4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3"/>
        <v>N</v>
      </c>
      <c r="U59" s="102"/>
      <c r="V59" s="336"/>
      <c r="W59" s="98"/>
      <c r="X59" s="18"/>
    </row>
    <row r="60" spans="1:24" ht="15.75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4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3"/>
        <v>N</v>
      </c>
      <c r="U60" s="102"/>
      <c r="V60" s="336"/>
      <c r="W60" s="98"/>
      <c r="X60" s="18"/>
    </row>
    <row r="61" spans="1:24" ht="15.75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4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3"/>
        <v>N</v>
      </c>
      <c r="U61" s="102"/>
      <c r="V61" s="336"/>
      <c r="W61" s="98"/>
      <c r="X61" s="18"/>
    </row>
    <row r="62" spans="1:24" ht="16.5" thickBot="1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6.5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5.7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>
      <c r="A65" s="23"/>
      <c r="B65" s="528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5.75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5.7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>
      <c r="A68" s="16"/>
      <c r="B68" s="549" t="str">
        <f>'Formulation Pre-Products'!B67:H67</f>
        <v>remarks of the applicant</v>
      </c>
      <c r="C68" s="559"/>
      <c r="D68" s="560"/>
      <c r="E68" s="561"/>
      <c r="F68" s="560"/>
      <c r="G68" s="549"/>
      <c r="H68" s="562"/>
      <c r="I68" s="562"/>
      <c r="J68" s="562"/>
      <c r="K68" s="562"/>
      <c r="L68" s="562"/>
      <c r="M68" s="562"/>
      <c r="N68" s="562"/>
      <c r="O68" s="562"/>
      <c r="P68" s="559"/>
      <c r="Q68" s="560"/>
      <c r="R68" s="560"/>
      <c r="S68" s="560"/>
      <c r="T68" s="560"/>
      <c r="U68" s="549"/>
      <c r="V68" s="559"/>
      <c r="W68" s="98"/>
      <c r="X68" s="18"/>
    </row>
    <row r="69" spans="1:24" ht="15.7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5.7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5.7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5.7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5.7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5.7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5.7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5.7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5.7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5.75">
      <c r="W78" s="98"/>
      <c r="X78" s="18"/>
    </row>
  </sheetData>
  <sheetProtection password="CC13" sheet="1" objects="1" scenarios="1" formatCells="0" formatColumns="0" formatRows="0" selectLockedCells="1" autoFilter="0"/>
  <autoFilter ref="B10:B63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V13:V61">
      <formula1>0</formula1>
      <formula2>100</formula2>
    </dataValidation>
    <dataValidation type="list" allowBlank="1" showInputMessage="1" showErrorMessage="1" error="Bitte auswählen!" sqref="O13:P61 U13:U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U84"/>
  <sheetViews>
    <sheetView zoomScale="97" zoomScaleNormal="97" workbookViewId="0">
      <selection activeCell="E20" sqref="E20"/>
    </sheetView>
  </sheetViews>
  <sheetFormatPr defaultColWidth="11.42578125" defaultRowHeight="12.75"/>
  <cols>
    <col min="1" max="1" width="4.140625" style="1" customWidth="1"/>
    <col min="2" max="2" width="35.28515625" customWidth="1"/>
    <col min="3" max="3" width="10.5703125" style="1" bestFit="1" customWidth="1"/>
    <col min="4" max="4" width="15.85546875" customWidth="1"/>
    <col min="5" max="5" width="11" bestFit="1" customWidth="1"/>
    <col min="6" max="6" width="41.85546875" customWidth="1"/>
    <col min="7" max="7" width="17" bestFit="1" customWidth="1"/>
    <col min="8" max="8" width="10.42578125" bestFit="1" customWidth="1"/>
    <col min="9" max="9" width="9.28515625" customWidth="1"/>
    <col min="10" max="11" width="8.7109375" customWidth="1"/>
    <col min="12" max="12" width="10" style="111" customWidth="1"/>
    <col min="13" max="13" width="8.7109375" style="2" customWidth="1"/>
    <col min="14" max="14" width="9.28515625" style="2" customWidth="1"/>
    <col min="15" max="15" width="8.7109375" style="2" customWidth="1"/>
    <col min="16" max="17" width="9.85546875" customWidth="1"/>
    <col min="18" max="18" width="8.5703125" hidden="1" customWidth="1"/>
    <col min="20" max="20" width="11.4257812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544" t="str">
        <f>Product!G1</f>
        <v>COMMISSION DECISION</v>
      </c>
      <c r="H1" s="569"/>
      <c r="I1" s="569"/>
      <c r="J1" s="557">
        <f>Product!I1</f>
        <v>0</v>
      </c>
      <c r="K1" s="563"/>
      <c r="L1" s="563"/>
      <c r="M1" s="563"/>
      <c r="N1" s="563"/>
      <c r="O1" s="558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Nov 2017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>
      <c r="A3" s="529" t="str">
        <f>Product!A4</f>
        <v>Contract number:</v>
      </c>
      <c r="B3" s="530"/>
      <c r="C3" s="576">
        <f>Product!C4</f>
        <v>0</v>
      </c>
      <c r="D3" s="576"/>
      <c r="E3" s="576"/>
      <c r="F3" s="576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529" t="str">
        <f>Product!A5</f>
        <v>Licence Holder:</v>
      </c>
      <c r="B4" s="530"/>
      <c r="C4" s="576">
        <f>Product!C5</f>
        <v>0</v>
      </c>
      <c r="D4" s="576"/>
      <c r="E4" s="576"/>
      <c r="F4" s="576"/>
      <c r="G4" s="19"/>
      <c r="H4" s="257" t="str">
        <f>Product!H4</f>
        <v>Date:</v>
      </c>
      <c r="I4" s="578">
        <f>Product!I4</f>
        <v>0</v>
      </c>
      <c r="J4" s="579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529" t="str">
        <f>Product!A6</f>
        <v>Distributor / Product name (Country):</v>
      </c>
      <c r="B5" s="530"/>
      <c r="C5" s="576">
        <f>Product!C6</f>
        <v>0</v>
      </c>
      <c r="D5" s="576"/>
      <c r="E5" s="576"/>
      <c r="F5" s="576"/>
      <c r="G5" s="19"/>
      <c r="H5" s="257" t="str">
        <f>Product!H5</f>
        <v>Version:</v>
      </c>
      <c r="I5" s="580">
        <f>Product!I5</f>
        <v>0</v>
      </c>
      <c r="J5" s="581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.75">
      <c r="A6" s="529" t="str">
        <f>Product!A22</f>
        <v>Type of product:</v>
      </c>
      <c r="B6" s="530"/>
      <c r="C6" s="576">
        <f>Product!C22</f>
        <v>0</v>
      </c>
      <c r="D6" s="576"/>
      <c r="E6" s="576"/>
      <c r="F6" s="576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.75">
      <c r="A7" s="529" t="str">
        <f>Product!A24</f>
        <v>Form of product:</v>
      </c>
      <c r="B7" s="530"/>
      <c r="C7" s="576">
        <f>Product!C24</f>
        <v>0</v>
      </c>
      <c r="D7" s="576"/>
      <c r="E7" s="576"/>
      <c r="F7" s="576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3" t="str">
        <f>IF(Product!$C$2=Languages!A3,Languages!A35,Languages!B35)</f>
        <v>Fill-in only if substance not included in the DID-list</v>
      </c>
      <c r="I10" s="574">
        <f>IF(Product!$C$2="Deutsch",Languages!D10,Languages!E10)</f>
        <v>0</v>
      </c>
      <c r="J10" s="574">
        <f>IF(Product!$C$2="Deutsch",Languages!E10,Languages!F10)</f>
        <v>0</v>
      </c>
      <c r="K10" s="575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77" t="str">
        <f>IF(Product!$C$2=Languages!A3,Languages!A40,Languages!B40)</f>
        <v>biodegradable</v>
      </c>
      <c r="P10" s="577">
        <f>IF(Product!$C$2="Deutsch",Languages!H35,Languages!I35)</f>
        <v>0</v>
      </c>
      <c r="Q10" s="204" t="str">
        <f>K11</f>
        <v>anaerobic</v>
      </c>
      <c r="R10" s="570" t="str">
        <f>IF(Product!$C$2=Languages!A3,Languages!A167,Languages!B167)</f>
        <v>Contains palm/palm kernel oil</v>
      </c>
      <c r="S10" s="18"/>
      <c r="T10" s="18"/>
      <c r="U10" s="18"/>
    </row>
    <row r="11" spans="1:21" ht="23.25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1"/>
      <c r="S11" s="18"/>
      <c r="T11" s="18"/>
      <c r="U11" s="18"/>
    </row>
    <row r="12" spans="1:21" ht="15.75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.75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5.75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5.75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5.75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5.75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5.75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5.75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5.75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5.75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.75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.75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.75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.75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.75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.75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.75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.75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.75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.75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.75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.75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.75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.75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.75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.75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.75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.75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.75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.75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.75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.75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.75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.75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.75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.75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.75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.75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.75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.75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.75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.75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.75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.75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.75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.75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.75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.75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.75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.75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.75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.75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.7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572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2">
        <f>IF(Product!$C$2=Languages!B33,Languages!B134,Languages!C134)</f>
        <v>0</v>
      </c>
      <c r="D65" s="572">
        <f>IF(Product!$C$2=Languages!C33,Languages!C134,Languages!D134)</f>
        <v>0</v>
      </c>
      <c r="E65" s="572">
        <f>IF(Product!$C$2=Languages!D33,Languages!D134,Languages!E134)</f>
        <v>0</v>
      </c>
      <c r="F65" s="572">
        <f>IF(Product!$C$2=Languages!E33,Languages!E134,Languages!F134)</f>
        <v>0</v>
      </c>
      <c r="G65" s="572">
        <f>IF(Product!$C$2=Languages!F33,Languages!F134,Languages!G134)</f>
        <v>0</v>
      </c>
      <c r="H65" s="572">
        <f>IF(Product!$C$2=Languages!G33,Languages!G134,Languages!H134)</f>
        <v>0</v>
      </c>
      <c r="I65" s="572">
        <f>IF(Product!$C$2=Languages!H33,Languages!H134,Languages!I134)</f>
        <v>0</v>
      </c>
      <c r="J65" s="572">
        <f>IF(Product!$C$2=Languages!I33,Languages!I134,Languages!J134)</f>
        <v>0</v>
      </c>
      <c r="K65" s="572">
        <f>IF(Product!$C$2=Languages!J33,Languages!J134,Languages!K134)</f>
        <v>0</v>
      </c>
      <c r="L65" s="572"/>
      <c r="M65" s="572">
        <f>IF(Product!$C$2=Languages!K33,Languages!K134,Languages!L134)</f>
        <v>0</v>
      </c>
      <c r="N65" s="572">
        <f>IF(Product!$C$2=Languages!L33,Languages!L134,Languages!M134)</f>
        <v>0</v>
      </c>
      <c r="O65" s="572">
        <f>IF(Product!$C$2=Languages!M33,Languages!M134,Languages!N134)</f>
        <v>0</v>
      </c>
      <c r="P65" s="572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5.75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561" t="str">
        <f>'Formulation Pre-Products'!B67:H67</f>
        <v>remarks of the applicant</v>
      </c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4"/>
      <c r="S68" s="18"/>
      <c r="T68" s="18"/>
      <c r="U68" s="18"/>
    </row>
    <row r="69" spans="1:21" ht="15.7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.75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/>
  <mergeCells count="19">
    <mergeCell ref="B68:Q68"/>
    <mergeCell ref="I4:J4"/>
    <mergeCell ref="I5:J5"/>
    <mergeCell ref="A3:B3"/>
    <mergeCell ref="A4:B4"/>
    <mergeCell ref="A5:B5"/>
    <mergeCell ref="C3:F3"/>
    <mergeCell ref="C4:F4"/>
    <mergeCell ref="C5:F5"/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defaultColWidth="11.42578125" defaultRowHeight="12.75"/>
  <cols>
    <col min="1" max="1" width="3.7109375" style="97" customWidth="1"/>
    <col min="2" max="2" width="35.28515625" style="9" customWidth="1"/>
    <col min="3" max="3" width="17.28515625" style="97" customWidth="1"/>
    <col min="4" max="4" width="11.7109375" style="9" customWidth="1"/>
    <col min="5" max="5" width="13.42578125" style="9" bestFit="1" customWidth="1"/>
    <col min="6" max="6" width="12.28515625" style="34" customWidth="1"/>
    <col min="7" max="7" width="12.85546875" style="34" customWidth="1"/>
    <col min="8" max="8" width="18.140625" style="34" customWidth="1"/>
    <col min="9" max="9" width="18.140625" style="9" customWidth="1"/>
    <col min="10" max="16" width="11.42578125" style="9"/>
  </cols>
  <sheetData>
    <row r="1" spans="1:16" s="7" customFormat="1" ht="15.75">
      <c r="A1" s="16"/>
      <c r="B1" s="103"/>
      <c r="C1" s="17"/>
      <c r="D1" s="544" t="str">
        <f>Product!G1</f>
        <v>COMMISSION DECISION</v>
      </c>
      <c r="E1" s="569"/>
      <c r="F1" s="545"/>
      <c r="G1" s="557">
        <f>Product!I1</f>
        <v>0</v>
      </c>
      <c r="H1" s="563"/>
      <c r="I1" s="558"/>
      <c r="J1" s="18"/>
      <c r="K1" s="18"/>
      <c r="L1" s="18"/>
      <c r="M1" s="18"/>
      <c r="N1" s="18"/>
      <c r="O1" s="18"/>
      <c r="P1" s="18"/>
    </row>
    <row r="2" spans="1:16" s="7" customFormat="1" ht="15.75">
      <c r="A2" s="23"/>
      <c r="B2" s="46"/>
      <c r="C2" s="46"/>
      <c r="D2" s="23"/>
      <c r="E2" s="19"/>
      <c r="F2" s="49"/>
      <c r="G2" s="58"/>
      <c r="H2" s="304" t="str">
        <f>Product!I2</f>
        <v>Template Nov 2017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5.75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5.75">
      <c r="A4" s="529" t="str">
        <f>Product!A4</f>
        <v>Contract number:</v>
      </c>
      <c r="B4" s="530"/>
      <c r="C4" s="582">
        <f>Product!C4</f>
        <v>0</v>
      </c>
      <c r="D4" s="582"/>
      <c r="E4" s="582"/>
      <c r="F4" s="582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5.75">
      <c r="A5" s="529" t="str">
        <f>Product!A5</f>
        <v>Licence Holder:</v>
      </c>
      <c r="B5" s="530"/>
      <c r="C5" s="582">
        <f>Product!C5</f>
        <v>0</v>
      </c>
      <c r="D5" s="582"/>
      <c r="E5" s="582"/>
      <c r="F5" s="582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5.75">
      <c r="A6" s="529" t="str">
        <f>Product!A6</f>
        <v>Distributor / Product name (Country):</v>
      </c>
      <c r="B6" s="530"/>
      <c r="C6" s="582">
        <f>Product!C6</f>
        <v>0</v>
      </c>
      <c r="D6" s="582"/>
      <c r="E6" s="582"/>
      <c r="F6" s="582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5.75">
      <c r="A7" s="529" t="str">
        <f>Product!A22</f>
        <v>Type of product:</v>
      </c>
      <c r="B7" s="530"/>
      <c r="C7" s="582">
        <f>Product!C22</f>
        <v>0</v>
      </c>
      <c r="D7" s="582"/>
      <c r="E7" s="582"/>
      <c r="F7" s="582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5.75">
      <c r="A8" s="529" t="str">
        <f>Product!A24</f>
        <v>Form of product:</v>
      </c>
      <c r="B8" s="530"/>
      <c r="C8" s="582">
        <f>Product!C24</f>
        <v>0</v>
      </c>
      <c r="D8" s="582"/>
      <c r="E8" s="582"/>
      <c r="F8" s="582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5.75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5.75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5.75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5.75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5.75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5.75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5.75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5.75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5.75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5.75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5.75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5.75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5.75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5.75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5.75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5.75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5.75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5.75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5.75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5.75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5.75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5.75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5.75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5.75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5.75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5.75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5.75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5.75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5.75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5.75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5.75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5.75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5.75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5.75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5.75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5.75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5.75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5.75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5.75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5.75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5.75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5.75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5.75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5.75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5.75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5.75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5.75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5.75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5.75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5.75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5.75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6.5" thickBot="1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6.5" thickTop="1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>
      <c r="A67" s="16"/>
      <c r="B67" s="549" t="str">
        <f>'Formulation Pre-Products'!B12</f>
        <v>water</v>
      </c>
      <c r="C67" s="562"/>
      <c r="D67" s="562"/>
      <c r="E67" s="562"/>
      <c r="F67" s="562"/>
      <c r="G67" s="562"/>
      <c r="H67" s="562"/>
      <c r="I67" s="562"/>
      <c r="J67" s="562"/>
      <c r="K67" s="559"/>
      <c r="L67" s="18"/>
      <c r="M67" s="18"/>
      <c r="N67" s="18"/>
      <c r="O67" s="18"/>
      <c r="P67" s="18"/>
    </row>
    <row r="68" spans="1:16" ht="15.75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5.75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5.75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5.75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5.75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5.75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5.75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5.75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5.75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5.75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5.75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5.75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5.75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5.75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5.75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5.75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5.75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5.75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5.75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5.75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5.75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5.75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5.75">
      <c r="J90" s="54"/>
      <c r="K90" s="18"/>
      <c r="L90" s="18"/>
      <c r="M90" s="18"/>
      <c r="N90" s="18"/>
      <c r="O90" s="18"/>
      <c r="P90" s="18"/>
    </row>
    <row r="91" spans="1:16" ht="15.75">
      <c r="J91" s="54"/>
      <c r="K91" s="18"/>
      <c r="L91" s="18"/>
      <c r="M91" s="18"/>
      <c r="N91" s="18"/>
      <c r="O91" s="18"/>
      <c r="P91" s="18"/>
    </row>
    <row r="92" spans="1:16" ht="15.75">
      <c r="J92" s="54"/>
      <c r="K92" s="18"/>
      <c r="L92" s="18"/>
      <c r="M92" s="18"/>
      <c r="N92" s="18"/>
      <c r="O92" s="18"/>
      <c r="P92" s="18"/>
    </row>
    <row r="93" spans="1:16" ht="15.75">
      <c r="J93" s="54"/>
      <c r="K93" s="18"/>
      <c r="L93" s="18"/>
      <c r="M93" s="18"/>
      <c r="N93" s="18"/>
      <c r="O93" s="18"/>
      <c r="P93" s="18"/>
    </row>
    <row r="94" spans="1:16" ht="15.75">
      <c r="J94" s="54"/>
      <c r="K94" s="18"/>
      <c r="L94" s="18"/>
      <c r="M94" s="18"/>
      <c r="N94" s="18"/>
      <c r="O94" s="18"/>
      <c r="P94" s="18"/>
    </row>
    <row r="95" spans="1:16" ht="15.75">
      <c r="J95" s="54"/>
      <c r="K95" s="18"/>
      <c r="L95" s="18"/>
      <c r="M95" s="18"/>
      <c r="N95" s="18"/>
      <c r="O95" s="18"/>
      <c r="P95" s="18"/>
    </row>
    <row r="96" spans="1:16" ht="15.75">
      <c r="J96" s="54"/>
      <c r="K96" s="18"/>
      <c r="L96" s="18"/>
      <c r="M96" s="18"/>
      <c r="N96" s="18"/>
      <c r="O96" s="18"/>
      <c r="P96" s="18"/>
    </row>
    <row r="97" spans="10:16" ht="15.75">
      <c r="J97" s="54"/>
      <c r="K97" s="18"/>
      <c r="L97" s="18"/>
      <c r="M97" s="18"/>
      <c r="N97" s="18"/>
      <c r="O97" s="18"/>
      <c r="P97" s="18"/>
    </row>
    <row r="98" spans="10:16" ht="15.75">
      <c r="J98" s="54"/>
      <c r="K98" s="18"/>
      <c r="L98" s="18"/>
      <c r="M98" s="18"/>
      <c r="N98" s="18"/>
      <c r="O98" s="18"/>
      <c r="P98" s="18"/>
    </row>
    <row r="99" spans="10:16" ht="15.75">
      <c r="J99" s="54"/>
      <c r="K99" s="18"/>
      <c r="L99" s="18"/>
      <c r="M99" s="18"/>
      <c r="N99" s="18"/>
      <c r="O99" s="18"/>
      <c r="P99" s="18"/>
    </row>
    <row r="100" spans="10:16" ht="15.75">
      <c r="J100" s="54"/>
      <c r="K100" s="18"/>
      <c r="L100" s="18"/>
      <c r="M100" s="18"/>
      <c r="N100" s="18"/>
      <c r="O100" s="18"/>
      <c r="P100" s="18"/>
    </row>
    <row r="101" spans="10:16" ht="15.75">
      <c r="J101" s="54"/>
      <c r="K101" s="18"/>
      <c r="L101" s="18"/>
      <c r="M101" s="18"/>
      <c r="N101" s="18"/>
      <c r="O101" s="18"/>
      <c r="P101" s="18"/>
    </row>
    <row r="102" spans="10:16" ht="15.75">
      <c r="J102" s="54"/>
      <c r="K102" s="18"/>
      <c r="L102" s="18"/>
      <c r="M102" s="18"/>
      <c r="N102" s="18"/>
      <c r="O102" s="18"/>
      <c r="P102" s="18"/>
    </row>
    <row r="103" spans="10:16" ht="15.75">
      <c r="J103" s="54"/>
      <c r="K103" s="18"/>
      <c r="L103" s="18"/>
      <c r="M103" s="18"/>
      <c r="N103" s="18"/>
      <c r="O103" s="18"/>
      <c r="P103" s="18"/>
    </row>
    <row r="104" spans="10:16" ht="15.75">
      <c r="J104" s="54"/>
      <c r="K104" s="18"/>
      <c r="L104" s="18"/>
      <c r="M104" s="18"/>
      <c r="N104" s="18"/>
      <c r="O104" s="18"/>
      <c r="P104" s="18"/>
    </row>
    <row r="105" spans="10:16" ht="15.75">
      <c r="J105" s="54"/>
      <c r="K105" s="18"/>
      <c r="L105" s="18"/>
      <c r="M105" s="18"/>
      <c r="N105" s="18"/>
      <c r="O105" s="18"/>
      <c r="P105" s="18"/>
    </row>
    <row r="106" spans="10:16" ht="15.75">
      <c r="J106" s="54"/>
      <c r="K106" s="18"/>
      <c r="L106" s="18"/>
      <c r="M106" s="18"/>
      <c r="N106" s="18"/>
      <c r="O106" s="18"/>
      <c r="P106" s="18"/>
    </row>
    <row r="107" spans="10:16" ht="15.75">
      <c r="J107" s="54"/>
      <c r="K107" s="18"/>
      <c r="L107" s="18"/>
      <c r="M107" s="18"/>
      <c r="N107" s="18"/>
      <c r="O107" s="18"/>
      <c r="P107" s="18"/>
    </row>
    <row r="108" spans="10:16" ht="15.75">
      <c r="J108" s="54"/>
      <c r="K108" s="18"/>
      <c r="L108" s="18"/>
      <c r="M108" s="18"/>
      <c r="N108" s="18"/>
      <c r="O108" s="18"/>
      <c r="P108" s="18"/>
    </row>
    <row r="109" spans="10:16" ht="15.75">
      <c r="J109" s="54"/>
      <c r="K109" s="18"/>
      <c r="L109" s="18"/>
      <c r="M109" s="18"/>
      <c r="N109" s="18"/>
      <c r="O109" s="18"/>
      <c r="P109" s="18"/>
    </row>
    <row r="110" spans="10:16" ht="15.75">
      <c r="J110" s="54"/>
      <c r="K110" s="18"/>
      <c r="L110" s="18"/>
      <c r="M110" s="18"/>
      <c r="N110" s="18"/>
      <c r="O110" s="18"/>
      <c r="P110" s="18"/>
    </row>
    <row r="111" spans="10:16" ht="15.75">
      <c r="J111" s="54"/>
      <c r="K111" s="18"/>
      <c r="L111" s="18"/>
      <c r="M111" s="18"/>
      <c r="N111" s="18"/>
      <c r="O111" s="18"/>
      <c r="P111" s="18"/>
    </row>
    <row r="112" spans="10:16" ht="15.75">
      <c r="J112" s="54"/>
      <c r="K112" s="18"/>
      <c r="L112" s="18"/>
      <c r="M112" s="18"/>
      <c r="N112" s="18"/>
      <c r="O112" s="18"/>
      <c r="P112" s="18"/>
    </row>
    <row r="113" spans="10:16" ht="15.75">
      <c r="J113" s="54"/>
      <c r="K113" s="18"/>
      <c r="L113" s="18"/>
      <c r="M113" s="18"/>
      <c r="N113" s="18"/>
      <c r="O113" s="18"/>
      <c r="P113" s="18"/>
    </row>
    <row r="114" spans="10:16" ht="15.75">
      <c r="J114" s="54"/>
      <c r="K114" s="18"/>
      <c r="L114" s="18"/>
      <c r="M114" s="18"/>
      <c r="N114" s="18"/>
      <c r="O114" s="18"/>
      <c r="P114" s="18"/>
    </row>
    <row r="115" spans="10:16" ht="15.75">
      <c r="J115" s="54"/>
      <c r="K115" s="18"/>
      <c r="L115" s="18"/>
      <c r="M115" s="18"/>
      <c r="N115" s="18"/>
      <c r="O115" s="18"/>
      <c r="P115" s="18"/>
    </row>
    <row r="116" spans="10:16" ht="15.75">
      <c r="J116" s="54"/>
      <c r="K116" s="18"/>
      <c r="L116" s="18"/>
      <c r="M116" s="18"/>
      <c r="N116" s="18"/>
      <c r="O116" s="18"/>
      <c r="P116" s="18"/>
    </row>
    <row r="117" spans="10:16" ht="15.75">
      <c r="J117" s="54"/>
      <c r="K117" s="18"/>
      <c r="L117" s="18"/>
      <c r="M117" s="18"/>
      <c r="N117" s="18"/>
      <c r="O117" s="18"/>
      <c r="P117" s="18"/>
    </row>
    <row r="118" spans="10:16" ht="15.75">
      <c r="J118" s="54"/>
      <c r="K118" s="18"/>
      <c r="L118" s="18"/>
      <c r="M118" s="18"/>
      <c r="N118" s="18"/>
      <c r="O118" s="18"/>
      <c r="P118" s="18"/>
    </row>
    <row r="119" spans="10:16" ht="15.75">
      <c r="J119" s="54"/>
      <c r="K119" s="18"/>
      <c r="L119" s="18"/>
      <c r="M119" s="18"/>
      <c r="N119" s="18"/>
      <c r="O119" s="18"/>
      <c r="P119" s="18"/>
    </row>
    <row r="120" spans="10:16" ht="15.75">
      <c r="J120" s="54"/>
      <c r="K120" s="18"/>
      <c r="L120" s="18"/>
      <c r="M120" s="18"/>
      <c r="N120" s="18"/>
      <c r="O120" s="18"/>
      <c r="P120" s="18"/>
    </row>
    <row r="121" spans="10:16" ht="15.75">
      <c r="J121" s="54"/>
      <c r="K121" s="18"/>
      <c r="L121" s="18"/>
      <c r="M121" s="18"/>
      <c r="N121" s="18"/>
      <c r="O121" s="18"/>
      <c r="P121" s="18"/>
    </row>
    <row r="122" spans="10:16" ht="15.75">
      <c r="J122" s="54"/>
      <c r="K122" s="18"/>
      <c r="L122" s="18"/>
      <c r="M122" s="18"/>
      <c r="N122" s="18"/>
      <c r="O122" s="18"/>
      <c r="P122" s="18"/>
    </row>
    <row r="123" spans="10:16" ht="15.75">
      <c r="J123" s="54"/>
      <c r="K123" s="18"/>
      <c r="L123" s="18"/>
      <c r="M123" s="18"/>
      <c r="N123" s="18"/>
      <c r="O123" s="18"/>
      <c r="P123" s="18"/>
    </row>
    <row r="124" spans="10:16" ht="15.75">
      <c r="J124" s="54"/>
      <c r="K124" s="18"/>
      <c r="L124" s="18"/>
      <c r="M124" s="18"/>
      <c r="N124" s="18"/>
      <c r="O124" s="18"/>
      <c r="P124" s="18"/>
    </row>
    <row r="125" spans="10:16" ht="15.75">
      <c r="J125" s="54"/>
      <c r="K125" s="18"/>
      <c r="L125" s="18"/>
      <c r="M125" s="18"/>
      <c r="N125" s="18"/>
      <c r="O125" s="18"/>
      <c r="P125" s="18"/>
    </row>
    <row r="126" spans="10:16" ht="15.75">
      <c r="J126" s="54"/>
      <c r="K126" s="18"/>
      <c r="L126" s="18"/>
      <c r="M126" s="18"/>
      <c r="N126" s="18"/>
      <c r="O126" s="18"/>
      <c r="P126" s="18"/>
    </row>
    <row r="127" spans="10:16" ht="15.75">
      <c r="J127" s="54"/>
      <c r="K127" s="18"/>
      <c r="L127" s="18"/>
      <c r="M127" s="18"/>
      <c r="N127" s="18"/>
      <c r="O127" s="18"/>
      <c r="P127" s="18"/>
    </row>
    <row r="128" spans="10:16" ht="15.75">
      <c r="J128" s="54"/>
      <c r="K128" s="18"/>
      <c r="L128" s="18"/>
      <c r="M128" s="18"/>
      <c r="N128" s="18"/>
      <c r="O128" s="18"/>
      <c r="P128" s="18"/>
    </row>
    <row r="129" spans="10:16" ht="15.75">
      <c r="J129" s="54"/>
      <c r="K129" s="18"/>
      <c r="L129" s="18"/>
      <c r="M129" s="18"/>
      <c r="N129" s="18"/>
      <c r="O129" s="18"/>
      <c r="P129" s="18"/>
    </row>
    <row r="130" spans="10:16" ht="15.75">
      <c r="J130" s="54"/>
      <c r="K130" s="18"/>
      <c r="L130" s="18"/>
      <c r="M130" s="18"/>
      <c r="N130" s="18"/>
      <c r="O130" s="18"/>
      <c r="P130" s="18"/>
    </row>
    <row r="131" spans="10:16" ht="15.75">
      <c r="J131" s="54"/>
      <c r="K131" s="18"/>
      <c r="L131" s="18"/>
      <c r="M131" s="18"/>
      <c r="N131" s="18"/>
      <c r="O131" s="18"/>
      <c r="P131" s="18"/>
    </row>
    <row r="132" spans="10:16" ht="15.75">
      <c r="J132" s="54"/>
      <c r="K132" s="18"/>
      <c r="L132" s="18"/>
      <c r="M132" s="18"/>
      <c r="N132" s="18"/>
      <c r="O132" s="18"/>
      <c r="P132" s="18"/>
    </row>
    <row r="133" spans="10:16" ht="15.75">
      <c r="J133" s="54"/>
      <c r="K133" s="18"/>
      <c r="L133" s="18"/>
      <c r="M133" s="18"/>
      <c r="N133" s="18"/>
      <c r="O133" s="18"/>
      <c r="P133" s="18"/>
    </row>
    <row r="134" spans="10:16" ht="15.75">
      <c r="J134" s="54"/>
      <c r="K134" s="18"/>
      <c r="L134" s="18"/>
      <c r="M134" s="18"/>
      <c r="N134" s="18"/>
      <c r="O134" s="18"/>
      <c r="P134" s="18"/>
    </row>
    <row r="135" spans="10:16" ht="15.75">
      <c r="J135" s="54"/>
      <c r="K135" s="18"/>
      <c r="L135" s="18"/>
      <c r="M135" s="18"/>
      <c r="N135" s="18"/>
      <c r="O135" s="18"/>
      <c r="P135" s="18"/>
    </row>
    <row r="136" spans="10:16" ht="15.75">
      <c r="J136" s="54"/>
      <c r="K136" s="18"/>
      <c r="L136" s="18"/>
      <c r="M136" s="18"/>
      <c r="N136" s="18"/>
      <c r="O136" s="18"/>
      <c r="P136" s="18"/>
    </row>
    <row r="137" spans="10:16" ht="15.75">
      <c r="J137" s="54"/>
      <c r="K137" s="18"/>
      <c r="L137" s="18"/>
      <c r="M137" s="18"/>
      <c r="N137" s="18"/>
      <c r="O137" s="18"/>
      <c r="P137" s="18"/>
    </row>
    <row r="138" spans="10:16" ht="15.75">
      <c r="J138" s="54"/>
      <c r="K138" s="18"/>
      <c r="L138" s="18"/>
      <c r="M138" s="18"/>
      <c r="N138" s="18"/>
      <c r="O138" s="18"/>
      <c r="P138" s="18"/>
    </row>
    <row r="139" spans="10:16" ht="15.75">
      <c r="J139" s="54"/>
      <c r="K139" s="18"/>
      <c r="L139" s="18"/>
      <c r="M139" s="18"/>
      <c r="N139" s="18"/>
      <c r="O139" s="18"/>
      <c r="P139" s="18"/>
    </row>
    <row r="140" spans="10:16" ht="15.75">
      <c r="J140" s="54"/>
      <c r="K140" s="18"/>
      <c r="L140" s="18"/>
      <c r="M140" s="18"/>
      <c r="N140" s="18"/>
      <c r="O140" s="18"/>
      <c r="P140" s="18"/>
    </row>
    <row r="141" spans="10:16" ht="15.75">
      <c r="J141" s="54"/>
      <c r="K141" s="18"/>
      <c r="L141" s="18"/>
      <c r="M141" s="18"/>
      <c r="N141" s="18"/>
      <c r="O141" s="18"/>
      <c r="P141" s="18"/>
    </row>
    <row r="142" spans="10:16" ht="15.75">
      <c r="J142" s="54"/>
      <c r="K142" s="18"/>
      <c r="L142" s="18"/>
      <c r="M142" s="18"/>
      <c r="N142" s="18"/>
      <c r="O142" s="18"/>
      <c r="P142" s="18"/>
    </row>
    <row r="143" spans="10:16" ht="15.75">
      <c r="J143" s="54"/>
      <c r="K143" s="18"/>
      <c r="L143" s="18"/>
      <c r="M143" s="18"/>
      <c r="N143" s="18"/>
      <c r="O143" s="18"/>
      <c r="P143" s="18"/>
    </row>
    <row r="144" spans="10:16" ht="15.75">
      <c r="J144" s="54"/>
      <c r="K144" s="18"/>
      <c r="L144" s="18"/>
      <c r="M144" s="18"/>
      <c r="N144" s="18"/>
      <c r="O144" s="18"/>
      <c r="P144" s="18"/>
    </row>
    <row r="145" spans="10:16" ht="15.75">
      <c r="J145" s="54"/>
      <c r="K145" s="18"/>
      <c r="L145" s="18"/>
      <c r="M145" s="18"/>
      <c r="N145" s="18"/>
      <c r="O145" s="18"/>
      <c r="P145" s="18"/>
    </row>
    <row r="146" spans="10:16" ht="15.75">
      <c r="J146" s="54"/>
      <c r="K146" s="18"/>
      <c r="L146" s="18"/>
      <c r="M146" s="18"/>
      <c r="N146" s="18"/>
      <c r="O146" s="18"/>
      <c r="P146" s="18"/>
    </row>
    <row r="147" spans="10:16" ht="15.75">
      <c r="J147" s="54"/>
      <c r="K147" s="18"/>
      <c r="L147" s="18"/>
      <c r="M147" s="18"/>
      <c r="N147" s="18"/>
      <c r="O147" s="18"/>
      <c r="P147" s="18"/>
    </row>
    <row r="148" spans="10:16" ht="15.75">
      <c r="J148" s="54"/>
      <c r="K148" s="18"/>
      <c r="L148" s="18"/>
      <c r="M148" s="18"/>
      <c r="N148" s="18"/>
      <c r="O148" s="18"/>
      <c r="P148" s="18"/>
    </row>
    <row r="149" spans="10:16" ht="15.75">
      <c r="J149" s="54"/>
      <c r="K149" s="18"/>
      <c r="L149" s="18"/>
      <c r="M149" s="18"/>
      <c r="N149" s="18"/>
      <c r="O149" s="18"/>
      <c r="P149" s="18"/>
    </row>
    <row r="150" spans="10:16" ht="15.75">
      <c r="J150" s="54"/>
      <c r="M150" s="18"/>
      <c r="N150" s="18"/>
      <c r="O150" s="18"/>
      <c r="P150" s="18"/>
    </row>
    <row r="151" spans="10:16" ht="15.75">
      <c r="J151" s="54"/>
      <c r="M151" s="18"/>
      <c r="N151" s="18"/>
      <c r="O151" s="18"/>
      <c r="P151" s="18"/>
    </row>
    <row r="152" spans="10:16" ht="15.75">
      <c r="J152" s="54"/>
      <c r="M152" s="18"/>
      <c r="N152" s="18"/>
      <c r="O152" s="18"/>
      <c r="P152" s="18"/>
    </row>
    <row r="153" spans="10:16">
      <c r="J153" s="54"/>
    </row>
    <row r="154" spans="10:16">
      <c r="J154" s="54"/>
    </row>
    <row r="155" spans="10:16">
      <c r="J155" s="54"/>
    </row>
    <row r="156" spans="10:16">
      <c r="J156" s="54"/>
    </row>
    <row r="157" spans="10:16">
      <c r="J157" s="54"/>
    </row>
    <row r="158" spans="10:16">
      <c r="J158" s="54"/>
    </row>
  </sheetData>
  <sheetProtection password="CC13" sheet="1" objects="1" scenarios="1" formatCells="0" formatColumns="0" formatRows="0" selectLockedCells="1" autoFilter="0"/>
  <autoFilter ref="B10:B65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54"/>
  <sheetViews>
    <sheetView zoomScaleNormal="100" workbookViewId="0">
      <selection activeCell="G6" sqref="G6"/>
    </sheetView>
  </sheetViews>
  <sheetFormatPr defaultColWidth="11.42578125" defaultRowHeight="12.75"/>
  <cols>
    <col min="1" max="1" width="3.7109375" style="1" customWidth="1"/>
    <col min="2" max="2" width="35.28515625" customWidth="1"/>
    <col min="3" max="3" width="20.7109375" style="1" customWidth="1"/>
    <col min="4" max="4" width="20.7109375" customWidth="1"/>
    <col min="5" max="5" width="23" customWidth="1"/>
    <col min="6" max="6" width="20.7109375" customWidth="1"/>
    <col min="7" max="7" width="20.7109375" style="2" customWidth="1"/>
  </cols>
  <sheetData>
    <row r="1" spans="1:20" s="7" customFormat="1" ht="17.25" customHeight="1">
      <c r="A1" s="16"/>
      <c r="B1" s="103"/>
      <c r="C1" s="544" t="str">
        <f>Product!G1</f>
        <v>COMMISSION DECISION</v>
      </c>
      <c r="D1" s="545"/>
      <c r="E1" s="583">
        <f>Product!I1</f>
        <v>0</v>
      </c>
      <c r="F1" s="584"/>
      <c r="G1" s="585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.75">
      <c r="A2" s="23"/>
      <c r="B2" s="46"/>
      <c r="C2" s="46"/>
      <c r="D2" s="23"/>
      <c r="E2" s="49"/>
      <c r="F2" s="305" t="str">
        <f>Product!I2</f>
        <v>Template Nov 2017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.75">
      <c r="A3" s="529" t="str">
        <f>Product!A4</f>
        <v>Contract number:</v>
      </c>
      <c r="B3" s="530"/>
      <c r="C3" s="564">
        <f>Product!C4:E4</f>
        <v>0</v>
      </c>
      <c r="D3" s="565"/>
      <c r="E3" s="566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.75">
      <c r="A4" s="529" t="str">
        <f>Product!A5</f>
        <v>Licence Holder:</v>
      </c>
      <c r="B4" s="530"/>
      <c r="C4" s="564">
        <f>Product!C5:E5</f>
        <v>0</v>
      </c>
      <c r="D4" s="565"/>
      <c r="E4" s="566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.75">
      <c r="A5" s="529" t="str">
        <f>Product!A6</f>
        <v>Distributor / Product name (Country):</v>
      </c>
      <c r="B5" s="530"/>
      <c r="C5" s="564">
        <f>Product!C6:E6</f>
        <v>0</v>
      </c>
      <c r="D5" s="565"/>
      <c r="E5" s="565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2.5">
      <c r="A6" s="529" t="str">
        <f>Product!A22</f>
        <v>Type of product:</v>
      </c>
      <c r="B6" s="530"/>
      <c r="C6" s="582">
        <f>Product!C22</f>
        <v>0</v>
      </c>
      <c r="D6" s="582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589" t="str">
        <f>IF(Product!$C$2=Languages!A3,Languages!A124,Languages!B124)</f>
        <v>Production volume 
(requested formulation) in  t</v>
      </c>
      <c r="B7" s="590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3.75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.75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.75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.75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.75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.75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.75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.75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.75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.75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.75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.75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.75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.75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.75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.75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.75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.75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.75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.75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.75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.75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.75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.75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.75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.75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.75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.75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.75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.75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.75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.75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.75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.75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.75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.75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.75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.75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.75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.75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.75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.75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.75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.75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.75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.75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.75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.75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.75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.75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.75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.75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.75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586" t="str">
        <f>'Formulation Pre-Products'!B67:H67</f>
        <v>remarks of the applicant</v>
      </c>
      <c r="C63" s="587"/>
      <c r="D63" s="587"/>
      <c r="E63" s="587"/>
      <c r="F63" s="587"/>
      <c r="G63" s="588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.7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.7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.7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.7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.7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.7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.7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.7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.7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.7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.7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.7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.7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.7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.7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.7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.7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.7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.7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.7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.7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.7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.75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.75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.75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.75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.75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.75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.75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.75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.75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.75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.75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.75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.75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.75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.75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.75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.75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.75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.75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.75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.75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.75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.75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.75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.75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.75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.75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.75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.75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.75">
      <c r="H115" s="54"/>
      <c r="I115" s="18"/>
      <c r="J115" s="18"/>
      <c r="K115" s="18"/>
      <c r="L115" s="18"/>
      <c r="M115" s="18"/>
      <c r="N115" s="18"/>
    </row>
    <row r="116" spans="1:20" ht="15.75">
      <c r="H116" s="54"/>
      <c r="I116" s="18"/>
      <c r="J116" s="18"/>
      <c r="K116" s="18"/>
      <c r="L116" s="18"/>
      <c r="M116" s="18"/>
      <c r="N116" s="18"/>
    </row>
    <row r="117" spans="1:20" ht="15.75">
      <c r="H117" s="54"/>
      <c r="I117" s="18"/>
      <c r="J117" s="18"/>
      <c r="K117" s="18"/>
      <c r="L117" s="18"/>
      <c r="M117" s="18"/>
      <c r="N117" s="18"/>
    </row>
    <row r="118" spans="1:20" ht="15.75">
      <c r="H118" s="54"/>
      <c r="I118" s="18"/>
      <c r="J118" s="18"/>
      <c r="K118" s="18"/>
      <c r="L118" s="18"/>
      <c r="M118" s="18"/>
      <c r="N118" s="18"/>
    </row>
    <row r="119" spans="1:20" ht="15.75">
      <c r="H119" s="54"/>
      <c r="I119" s="18"/>
      <c r="J119" s="18"/>
      <c r="K119" s="18"/>
      <c r="L119" s="18"/>
      <c r="M119" s="18"/>
      <c r="N119" s="18"/>
    </row>
    <row r="120" spans="1:20" ht="15.75">
      <c r="H120" s="54"/>
      <c r="I120" s="18"/>
      <c r="J120" s="18"/>
      <c r="K120" s="18"/>
      <c r="L120" s="18"/>
      <c r="M120" s="18"/>
      <c r="N120" s="18"/>
    </row>
    <row r="121" spans="1:20" ht="15.75">
      <c r="H121" s="54"/>
      <c r="I121" s="18"/>
      <c r="J121" s="18"/>
      <c r="K121" s="18"/>
      <c r="L121" s="18"/>
      <c r="M121" s="18"/>
      <c r="N121" s="18"/>
    </row>
    <row r="122" spans="1:20" ht="15.75">
      <c r="H122" s="54"/>
      <c r="I122" s="18"/>
      <c r="J122" s="18"/>
      <c r="K122" s="18"/>
      <c r="L122" s="18"/>
      <c r="M122" s="18"/>
      <c r="N122" s="18"/>
    </row>
    <row r="123" spans="1:20" ht="15.75">
      <c r="H123" s="54"/>
      <c r="I123" s="18"/>
      <c r="J123" s="18"/>
      <c r="K123" s="18"/>
      <c r="L123" s="18"/>
      <c r="M123" s="18"/>
      <c r="N123" s="18"/>
    </row>
    <row r="124" spans="1:20" ht="15.75">
      <c r="H124" s="54"/>
      <c r="I124" s="18"/>
      <c r="J124" s="18"/>
      <c r="K124" s="18"/>
      <c r="L124" s="18"/>
      <c r="M124" s="18"/>
      <c r="N124" s="18"/>
    </row>
    <row r="125" spans="1:20" ht="15.75">
      <c r="H125" s="54"/>
      <c r="I125" s="18"/>
      <c r="J125" s="18"/>
      <c r="K125" s="18"/>
      <c r="L125" s="18"/>
      <c r="M125" s="18"/>
      <c r="N125" s="18"/>
    </row>
    <row r="126" spans="1:20" ht="15.75">
      <c r="H126" s="54"/>
      <c r="I126" s="18"/>
      <c r="J126" s="18"/>
      <c r="K126" s="18"/>
      <c r="L126" s="18"/>
      <c r="M126" s="18"/>
      <c r="N126" s="18"/>
    </row>
    <row r="127" spans="1:20" ht="15.75">
      <c r="H127" s="54"/>
      <c r="I127" s="18"/>
      <c r="J127" s="18"/>
      <c r="K127" s="18"/>
      <c r="L127" s="18"/>
      <c r="M127" s="18"/>
      <c r="N127" s="18"/>
    </row>
    <row r="128" spans="1:20" ht="15.75">
      <c r="H128" s="54"/>
      <c r="I128" s="18"/>
      <c r="J128" s="18"/>
      <c r="K128" s="18"/>
      <c r="L128" s="18"/>
      <c r="M128" s="18"/>
      <c r="N128" s="18"/>
    </row>
    <row r="129" spans="8:14" ht="15.75">
      <c r="H129" s="54"/>
      <c r="I129" s="18"/>
      <c r="J129" s="18"/>
      <c r="K129" s="18"/>
      <c r="L129" s="18"/>
      <c r="M129" s="18"/>
      <c r="N129" s="18"/>
    </row>
    <row r="130" spans="8:14" ht="15.75">
      <c r="H130" s="54"/>
      <c r="I130" s="18"/>
      <c r="J130" s="18"/>
      <c r="K130" s="18"/>
      <c r="L130" s="18"/>
      <c r="M130" s="18"/>
      <c r="N130" s="18"/>
    </row>
    <row r="131" spans="8:14" ht="15.75">
      <c r="H131" s="54"/>
      <c r="I131" s="18"/>
      <c r="J131" s="18"/>
      <c r="K131" s="18"/>
      <c r="L131" s="18"/>
      <c r="M131" s="18"/>
      <c r="N131" s="18"/>
    </row>
    <row r="132" spans="8:14" ht="15.75">
      <c r="H132" s="54"/>
      <c r="I132" s="18"/>
      <c r="J132" s="18"/>
      <c r="K132" s="18"/>
      <c r="L132" s="18"/>
      <c r="M132" s="18"/>
      <c r="N132" s="18"/>
    </row>
    <row r="133" spans="8:14" ht="15.75">
      <c r="H133" s="54"/>
      <c r="I133" s="18"/>
      <c r="J133" s="18"/>
      <c r="K133" s="18"/>
      <c r="L133" s="18"/>
      <c r="M133" s="18"/>
      <c r="N133" s="18"/>
    </row>
    <row r="134" spans="8:14" ht="15.75">
      <c r="H134" s="54"/>
      <c r="I134" s="18"/>
      <c r="J134" s="18"/>
      <c r="K134" s="18"/>
      <c r="L134" s="18"/>
      <c r="M134" s="18"/>
      <c r="N134" s="18"/>
    </row>
    <row r="135" spans="8:14" ht="15.75">
      <c r="H135" s="54"/>
      <c r="I135" s="18"/>
      <c r="J135" s="18"/>
      <c r="K135" s="18"/>
      <c r="L135" s="18"/>
      <c r="M135" s="18"/>
      <c r="N135" s="18"/>
    </row>
    <row r="136" spans="8:14" ht="15.75">
      <c r="H136" s="54"/>
      <c r="I136" s="18"/>
      <c r="J136" s="18"/>
      <c r="K136" s="18"/>
      <c r="L136" s="18"/>
      <c r="M136" s="18"/>
      <c r="N136" s="18"/>
    </row>
    <row r="137" spans="8:14" ht="15.75">
      <c r="H137" s="54"/>
      <c r="I137" s="18"/>
      <c r="J137" s="18"/>
      <c r="K137" s="18"/>
      <c r="L137" s="18"/>
      <c r="M137" s="18"/>
      <c r="N137" s="18"/>
    </row>
    <row r="138" spans="8:14" ht="15.75">
      <c r="H138" s="54"/>
      <c r="I138" s="18"/>
      <c r="J138" s="18"/>
      <c r="K138" s="18"/>
      <c r="L138" s="18"/>
      <c r="M138" s="18"/>
      <c r="N138" s="18"/>
    </row>
    <row r="139" spans="8:14" ht="15.75">
      <c r="H139" s="54"/>
      <c r="I139" s="18"/>
      <c r="J139" s="18"/>
      <c r="K139" s="18"/>
      <c r="L139" s="18"/>
      <c r="M139" s="18"/>
      <c r="N139" s="18"/>
    </row>
    <row r="140" spans="8:14" ht="15.75">
      <c r="H140" s="54"/>
      <c r="I140" s="18"/>
      <c r="J140" s="18"/>
      <c r="K140" s="18"/>
      <c r="L140" s="18"/>
      <c r="M140" s="18"/>
      <c r="N140" s="18"/>
    </row>
    <row r="141" spans="8:14" ht="15.75">
      <c r="H141" s="54"/>
      <c r="I141" s="18"/>
      <c r="J141" s="18"/>
      <c r="K141" s="18"/>
      <c r="L141" s="18"/>
      <c r="M141" s="18"/>
      <c r="N141" s="18"/>
    </row>
    <row r="142" spans="8:14" ht="15.75">
      <c r="H142" s="54"/>
      <c r="I142" s="18"/>
      <c r="J142" s="18"/>
      <c r="K142" s="18"/>
      <c r="L142" s="18"/>
      <c r="M142" s="18"/>
      <c r="N142" s="18"/>
    </row>
    <row r="143" spans="8:14" ht="15.75">
      <c r="H143" s="54"/>
      <c r="I143" s="18"/>
      <c r="J143" s="18"/>
      <c r="K143" s="18"/>
      <c r="L143" s="18"/>
      <c r="M143" s="18"/>
      <c r="N143" s="18"/>
    </row>
    <row r="144" spans="8:14" ht="15.75">
      <c r="H144" s="54"/>
      <c r="I144" s="18"/>
      <c r="J144" s="18"/>
      <c r="K144" s="18"/>
      <c r="L144" s="18"/>
      <c r="M144" s="18"/>
      <c r="N144" s="18"/>
    </row>
    <row r="145" spans="8:14" ht="15.75">
      <c r="H145" s="54"/>
      <c r="I145" s="18"/>
      <c r="J145" s="18"/>
      <c r="K145" s="18"/>
      <c r="L145" s="18"/>
      <c r="M145" s="18"/>
      <c r="N145" s="18"/>
    </row>
    <row r="146" spans="8:14" ht="15.75">
      <c r="H146" s="54"/>
      <c r="K146" s="18"/>
      <c r="L146" s="18"/>
      <c r="M146" s="18"/>
      <c r="N146" s="18"/>
    </row>
    <row r="147" spans="8:14" ht="15.75">
      <c r="H147" s="54"/>
      <c r="K147" s="18"/>
      <c r="L147" s="18"/>
      <c r="M147" s="18"/>
      <c r="N147" s="18"/>
    </row>
    <row r="148" spans="8:14" ht="15.7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42578125" defaultRowHeight="12.75"/>
  <cols>
    <col min="1" max="1" width="26.7109375" style="163" customWidth="1"/>
    <col min="2" max="3" width="14.28515625" style="163" customWidth="1"/>
    <col min="4" max="4" width="12.7109375" style="163" customWidth="1"/>
    <col min="5" max="5" width="15.7109375" style="163" customWidth="1"/>
    <col min="6" max="6" width="12.28515625" style="163" customWidth="1"/>
    <col min="7" max="7" width="4.28515625" style="163" customWidth="1"/>
    <col min="8" max="8" width="26.7109375" style="163" customWidth="1"/>
    <col min="9" max="10" width="14.28515625" style="163" customWidth="1"/>
    <col min="11" max="11" width="12.7109375" style="163" customWidth="1"/>
    <col min="12" max="12" width="15.7109375" style="163" customWidth="1"/>
    <col min="13" max="13" width="12.28515625" style="163" customWidth="1"/>
    <col min="14" max="14" width="4" style="163" customWidth="1"/>
    <col min="15" max="16384" width="11.4257812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.7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.7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IF(Product!$C$2=Languages!A3,Languages!A195,Languages!B195)</f>
        <v>packaging size 1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IF(Product!$C$2=Languages!A3,Languages!A197,Languages!B197)</f>
        <v>packaging size 3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IF(Product!$C$2=Languages!A3,Languages!A196,Languages!B196)</f>
        <v>packaging size 2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IF(Product!$C$2=Languages!A3,Languages!A198,Languages!B198)</f>
        <v>packaging size 4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>
        <v>100</v>
      </c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e">
        <f>IF(C34="","",(SUM(B37:B41)-SUM(C37:C41))/SUM(B37:B41))</f>
        <v>#DIV/0!</v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6.5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.7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.7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.7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.7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.7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.7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.7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.7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.7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.7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.7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.75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.75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.75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.7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.7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.7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.7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.7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.7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.7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.7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.7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.7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.7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.7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.7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.7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.7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.7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.7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A25:C25"/>
    <mergeCell ref="A26:C26"/>
    <mergeCell ref="D26:F26"/>
    <mergeCell ref="A27:C27"/>
    <mergeCell ref="D27:F27"/>
    <mergeCell ref="H25:J25"/>
    <mergeCell ref="H26:J26"/>
    <mergeCell ref="K26:M26"/>
    <mergeCell ref="H27:J27"/>
    <mergeCell ref="K27:M27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50:J50"/>
    <mergeCell ref="K50:M50"/>
    <mergeCell ref="H47:J47"/>
    <mergeCell ref="K47:M47"/>
    <mergeCell ref="H48:J48"/>
    <mergeCell ref="K48:M48"/>
    <mergeCell ref="H49:J49"/>
    <mergeCell ref="K49:M49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>
      <formula1>1</formula1>
      <formula2>2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list" allowBlank="1" showInputMessage="1" showErrorMessage="1" sqref="I6">
      <formula1>Pulver</formula1>
    </dataValidation>
    <dataValidation allowBlank="1" showInputMessage="1" showErrorMessage="1" errorTitle="Please select" sqref="J1"/>
    <dataValidation type="decimal" allowBlank="1" showInputMessage="1" showErrorMessage="1" sqref="C16:C20 J16:J20 C37:C41 J37:J41">
      <formula1>0</formula1>
      <formula2>B16</formula2>
    </dataValidation>
    <dataValidation type="list" allowBlank="1" showInputMessage="1" showErrorMessage="1" sqref="C12:F12 J12:M12 C33:F33 J33:M33">
      <formula1>Ausnahmen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48 G27 D48:F48 K27:M27 D27:F27 K48:M48">
      <formula1>Etikett</formula1>
    </dataValidation>
    <dataValidation type="list" allowBlank="1" showInputMessage="1" prompt="Choose or fill in" sqref="G47 G26 D47:F47 D26 K26:M26 K47:M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42578125" defaultRowHeight="12.75"/>
  <cols>
    <col min="1" max="1" width="26.7109375" style="163" customWidth="1"/>
    <col min="2" max="3" width="14.28515625" style="163" customWidth="1"/>
    <col min="4" max="4" width="12.7109375" style="163" customWidth="1"/>
    <col min="5" max="5" width="15.7109375" style="163" customWidth="1"/>
    <col min="6" max="6" width="12.28515625" style="163" customWidth="1"/>
    <col min="7" max="7" width="4.28515625" style="163" customWidth="1"/>
    <col min="8" max="8" width="26.7109375" style="163" customWidth="1"/>
    <col min="9" max="10" width="14.28515625" style="163" customWidth="1"/>
    <col min="11" max="11" width="12.7109375" style="163" customWidth="1"/>
    <col min="12" max="12" width="15.7109375" style="163" customWidth="1"/>
    <col min="13" max="13" width="12.28515625" style="163" customWidth="1"/>
    <col min="14" max="14" width="4" style="163" customWidth="1"/>
    <col min="15" max="16384" width="11.4257812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.7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.7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IF(Product!$C$2=Languages!A3,Languages!A199,Languages!B199)</f>
        <v>packaging size 5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IF(Product!$C$2=Languages!A3,Languages!A201,Languages!B201)</f>
        <v>packaging size 7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IF(Product!$C$2=Languages!A3,Languages!A200,Languages!B200)</f>
        <v>packaging size 6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IF(Product!$C$2=Languages!A3,Languages!A202,Languages!B202)</f>
        <v>packaging size 8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/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6.5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.7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.7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.7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.7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.7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.7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.7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.7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.7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.7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.7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.75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.75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.75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.7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.7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.7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.7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.7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.7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.7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.7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.7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.7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.7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.7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.7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.7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.7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.7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.7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H7:I7"/>
    <mergeCell ref="C10:F10"/>
    <mergeCell ref="J10:M10"/>
    <mergeCell ref="A11:B11"/>
    <mergeCell ref="C11:F11"/>
    <mergeCell ref="H11:I11"/>
    <mergeCell ref="J11:M11"/>
    <mergeCell ref="A12:B12"/>
    <mergeCell ref="C12:F12"/>
    <mergeCell ref="H12:I12"/>
    <mergeCell ref="J12:M12"/>
    <mergeCell ref="A13:B13"/>
    <mergeCell ref="C13:F13"/>
    <mergeCell ref="H13:I13"/>
    <mergeCell ref="J13:M13"/>
    <mergeCell ref="A22:C22"/>
    <mergeCell ref="H22:J22"/>
    <mergeCell ref="A23:B23"/>
    <mergeCell ref="H23:I23"/>
    <mergeCell ref="A25:C25"/>
    <mergeCell ref="H25:J25"/>
    <mergeCell ref="A26:C26"/>
    <mergeCell ref="D26:F26"/>
    <mergeCell ref="H26:J26"/>
    <mergeCell ref="K26:M26"/>
    <mergeCell ref="A27:C27"/>
    <mergeCell ref="D27:F27"/>
    <mergeCell ref="H27:J27"/>
    <mergeCell ref="K27:M27"/>
    <mergeCell ref="A28:C28"/>
    <mergeCell ref="D28:F28"/>
    <mergeCell ref="H28:J28"/>
    <mergeCell ref="K28:M28"/>
    <mergeCell ref="A29:C29"/>
    <mergeCell ref="D29:F29"/>
    <mergeCell ref="H29:J29"/>
    <mergeCell ref="K29:M29"/>
    <mergeCell ref="C31:F31"/>
    <mergeCell ref="J31:M31"/>
    <mergeCell ref="A32:B32"/>
    <mergeCell ref="C32:F32"/>
    <mergeCell ref="H32:I32"/>
    <mergeCell ref="J32:M32"/>
    <mergeCell ref="A33:B33"/>
    <mergeCell ref="C33:F33"/>
    <mergeCell ref="H33:I33"/>
    <mergeCell ref="J33:M33"/>
    <mergeCell ref="A34:B34"/>
    <mergeCell ref="C34:F34"/>
    <mergeCell ref="H34:I34"/>
    <mergeCell ref="J34:M34"/>
    <mergeCell ref="A43:C43"/>
    <mergeCell ref="H43:J43"/>
    <mergeCell ref="A44:B44"/>
    <mergeCell ref="H44:I44"/>
    <mergeCell ref="A46:C46"/>
    <mergeCell ref="H46:J46"/>
    <mergeCell ref="A47:C47"/>
    <mergeCell ref="D47:F47"/>
    <mergeCell ref="H47:J47"/>
    <mergeCell ref="K47:M47"/>
    <mergeCell ref="A48:C48"/>
    <mergeCell ref="D48:F48"/>
    <mergeCell ref="H48:J48"/>
    <mergeCell ref="K48:M48"/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>
      <formula1>Flasche</formula1>
    </dataValidation>
    <dataValidation type="list" allowBlank="1" showInputMessage="1" prompt="Choose or fill in" sqref="D48:G48 D27:G27 K27:M27 K48:M48">
      <formula1>Etikett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showErrorMessage="1" sqref="C12:F12 J12:M12 C33:F33 J33:M33">
      <formula1>Ausnahmen</formula1>
    </dataValidation>
    <dataValidation type="decimal" allowBlank="1" showInputMessage="1" showErrorMessage="1" sqref="C16:C20 J16:J20 C37:C41 J37:J41">
      <formula1>0</formula1>
      <formula2>B16</formula2>
    </dataValidation>
    <dataValidation allowBlank="1" showInputMessage="1" showErrorMessage="1" errorTitle="Please select" sqref="J1"/>
    <dataValidation type="list" allowBlank="1" showInputMessage="1" showErrorMessage="1" sqref="I6">
      <formula1>Pulver</formula1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whole" allowBlank="1" showInputMessage="1" showErrorMessage="1" sqref="K16:K20 D37:D41 D16:D20 K37:K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/>
  <dimension ref="A1:Z461"/>
  <sheetViews>
    <sheetView workbookViewId="0">
      <selection sqref="A1:L1048576"/>
    </sheetView>
  </sheetViews>
  <sheetFormatPr defaultColWidth="11.42578125" defaultRowHeight="12.75"/>
  <cols>
    <col min="1" max="1" width="12.7109375" style="369" customWidth="1"/>
    <col min="2" max="2" width="22.42578125" style="369" bestFit="1" customWidth="1"/>
    <col min="3" max="3" width="74.28515625" style="369" customWidth="1"/>
    <col min="4" max="9" width="9" style="370" customWidth="1"/>
    <col min="10" max="12" width="7.42578125" style="370" customWidth="1"/>
    <col min="13" max="14" width="9.140625" style="358"/>
    <col min="15" max="15" width="11.42578125" style="224"/>
  </cols>
  <sheetData>
    <row r="1" spans="1:26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.2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" thickBot="1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thickBot="1">
      <c r="C5" s="374"/>
      <c r="D5" s="629" t="s">
        <v>14</v>
      </c>
      <c r="E5" s="630"/>
      <c r="F5" s="631"/>
      <c r="G5" s="629" t="s">
        <v>15</v>
      </c>
      <c r="H5" s="630"/>
      <c r="I5" s="631"/>
      <c r="J5" s="629" t="s">
        <v>16</v>
      </c>
      <c r="K5" s="630"/>
      <c r="L5" s="631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90" thickBot="1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thickBot="1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thickBot="1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5" thickBot="1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5" thickBot="1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5" thickBot="1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5" thickBot="1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5" thickBot="1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6" customHeight="1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6" customHeight="1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6" customHeight="1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6" customHeight="1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6" customHeight="1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6" customHeight="1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6" customHeight="1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6" customHeight="1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6" customHeight="1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6" customHeight="1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6" customHeight="1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6" customHeight="1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6" customHeight="1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6" customHeight="1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6" customHeight="1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6" customHeight="1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6" customHeight="1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6" customHeight="1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6" customHeight="1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6" customHeight="1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6" customHeight="1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6" customHeight="1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6" customHeight="1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6" customHeight="1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6" customHeight="1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6" customHeight="1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6" customHeight="1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6" customHeight="1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6" customHeight="1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6" customHeight="1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6" customHeight="1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6" customHeight="1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6" customHeight="1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6" customHeight="1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6" customHeight="1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6" customHeight="1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6" customHeight="1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6" customHeight="1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6" customHeight="1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6" customHeight="1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6" customHeight="1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6" customHeight="1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6" customHeight="1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6" customHeight="1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6" customHeight="1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6" customHeight="1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6" customHeight="1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6" customHeight="1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6" customHeight="1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6" customHeight="1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6" customHeight="1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6" customHeight="1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6" customHeight="1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6" customHeight="1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6" customHeight="1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6" customHeight="1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6" customHeight="1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6" customHeight="1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6" customHeight="1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6" customHeight="1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6" customHeight="1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6" customHeight="1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6" customHeight="1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6" customHeight="1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6" customHeight="1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6" customHeight="1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6" customHeight="1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6" customHeight="1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6" customHeight="1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6" customHeight="1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6" customHeight="1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6" customHeight="1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6" customHeight="1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6" customHeight="1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6" customHeight="1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6" customHeight="1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6" customHeight="1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6" customHeight="1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6" customHeight="1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6" customHeight="1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6" customHeight="1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6" customHeight="1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6" customHeight="1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6" customHeight="1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6" customHeight="1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6" customHeight="1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6" customHeight="1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6" customHeight="1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6" customHeight="1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6" customHeight="1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6" customHeight="1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6" customHeight="1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6" customHeight="1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6" customHeight="1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6" customHeight="1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6" customHeight="1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6" customHeight="1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6" customHeight="1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6" customHeight="1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6" customHeight="1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227"/>
      <c r="B374" s="227"/>
    </row>
    <row r="375" spans="1:26">
      <c r="A375" s="227"/>
      <c r="B375" s="227"/>
    </row>
    <row r="376" spans="1:26">
      <c r="A376" s="227"/>
      <c r="B376" s="227"/>
    </row>
    <row r="377" spans="1:26">
      <c r="A377" s="227"/>
      <c r="B377" s="227"/>
    </row>
    <row r="378" spans="1:26">
      <c r="A378" s="227"/>
      <c r="B378" s="227"/>
    </row>
    <row r="379" spans="1:26">
      <c r="A379" s="227"/>
      <c r="B379" s="227"/>
    </row>
    <row r="380" spans="1:26">
      <c r="A380" s="227"/>
      <c r="B380" s="227"/>
    </row>
    <row r="381" spans="1:26">
      <c r="A381" s="227"/>
      <c r="B381" s="227"/>
    </row>
    <row r="382" spans="1:26">
      <c r="A382" s="227"/>
      <c r="B382" s="227"/>
    </row>
    <row r="383" spans="1:26">
      <c r="A383" s="227"/>
      <c r="B383" s="227"/>
    </row>
    <row r="384" spans="1:26">
      <c r="A384" s="227"/>
      <c r="B384" s="227"/>
    </row>
    <row r="385" spans="1:2">
      <c r="A385" s="227"/>
      <c r="B385" s="227"/>
    </row>
    <row r="386" spans="1:2">
      <c r="A386" s="227"/>
      <c r="B386" s="227"/>
    </row>
    <row r="387" spans="1:2">
      <c r="A387" s="227"/>
      <c r="B387" s="227"/>
    </row>
    <row r="388" spans="1:2">
      <c r="A388" s="227"/>
      <c r="B388" s="227"/>
    </row>
    <row r="389" spans="1:2">
      <c r="A389" s="227"/>
      <c r="B389" s="227"/>
    </row>
    <row r="390" spans="1:2">
      <c r="A390" s="227"/>
      <c r="B390" s="227"/>
    </row>
    <row r="391" spans="1:2">
      <c r="A391" s="227"/>
      <c r="B391" s="227"/>
    </row>
    <row r="392" spans="1:2">
      <c r="A392" s="227"/>
      <c r="B392" s="227"/>
    </row>
    <row r="393" spans="1:2">
      <c r="A393" s="227"/>
      <c r="B393" s="227"/>
    </row>
    <row r="394" spans="1:2">
      <c r="A394" s="227"/>
      <c r="B394" s="227"/>
    </row>
    <row r="395" spans="1:2">
      <c r="A395" s="227"/>
      <c r="B395" s="227"/>
    </row>
    <row r="396" spans="1:2">
      <c r="A396" s="227"/>
      <c r="B396" s="227"/>
    </row>
    <row r="397" spans="1:2">
      <c r="A397" s="227"/>
      <c r="B397" s="227"/>
    </row>
    <row r="398" spans="1:2">
      <c r="A398" s="227"/>
      <c r="B398" s="227"/>
    </row>
    <row r="399" spans="1:2">
      <c r="A399" s="227"/>
      <c r="B399" s="227"/>
    </row>
    <row r="400" spans="1:2">
      <c r="A400" s="227"/>
      <c r="B400" s="227"/>
    </row>
    <row r="401" spans="1:2">
      <c r="A401" s="227"/>
      <c r="B401" s="227"/>
    </row>
    <row r="402" spans="1:2">
      <c r="A402" s="227"/>
      <c r="B402" s="227"/>
    </row>
    <row r="403" spans="1:2">
      <c r="A403" s="227"/>
      <c r="B403" s="227"/>
    </row>
    <row r="404" spans="1:2">
      <c r="A404" s="227"/>
      <c r="B404" s="227"/>
    </row>
    <row r="405" spans="1:2">
      <c r="A405" s="227"/>
      <c r="B405" s="227"/>
    </row>
    <row r="406" spans="1:2">
      <c r="A406" s="227"/>
      <c r="B406" s="227"/>
    </row>
    <row r="407" spans="1:2">
      <c r="A407" s="227"/>
      <c r="B407" s="227"/>
    </row>
    <row r="408" spans="1:2">
      <c r="A408" s="227"/>
      <c r="B408" s="227"/>
    </row>
    <row r="409" spans="1:2">
      <c r="A409" s="227"/>
      <c r="B409" s="227"/>
    </row>
    <row r="410" spans="1:2">
      <c r="A410" s="227"/>
      <c r="B410" s="227"/>
    </row>
    <row r="411" spans="1:2">
      <c r="A411" s="227"/>
      <c r="B411" s="227"/>
    </row>
    <row r="412" spans="1:2">
      <c r="A412" s="227"/>
      <c r="B412" s="227"/>
    </row>
    <row r="413" spans="1:2">
      <c r="A413" s="227"/>
      <c r="B413" s="227"/>
    </row>
    <row r="414" spans="1:2">
      <c r="A414" s="227"/>
      <c r="B414" s="227"/>
    </row>
    <row r="415" spans="1:2">
      <c r="A415" s="227"/>
      <c r="B415" s="227"/>
    </row>
    <row r="416" spans="1:2">
      <c r="A416" s="227"/>
      <c r="B416" s="227"/>
    </row>
    <row r="417" spans="1:2">
      <c r="A417" s="227"/>
      <c r="B417" s="227"/>
    </row>
    <row r="418" spans="1:2">
      <c r="A418" s="227"/>
      <c r="B418" s="227"/>
    </row>
    <row r="419" spans="1:2">
      <c r="A419" s="227"/>
      <c r="B419" s="227"/>
    </row>
    <row r="420" spans="1:2">
      <c r="A420" s="227"/>
      <c r="B420" s="227"/>
    </row>
    <row r="421" spans="1:2">
      <c r="A421" s="227"/>
      <c r="B421" s="227"/>
    </row>
    <row r="422" spans="1:2">
      <c r="A422" s="227"/>
      <c r="B422" s="227"/>
    </row>
    <row r="423" spans="1:2">
      <c r="A423" s="227"/>
      <c r="B423" s="227"/>
    </row>
    <row r="424" spans="1:2">
      <c r="A424" s="227"/>
      <c r="B424" s="227"/>
    </row>
    <row r="425" spans="1:2">
      <c r="A425" s="227"/>
      <c r="B425" s="227"/>
    </row>
    <row r="426" spans="1:2">
      <c r="A426" s="227"/>
      <c r="B426" s="227"/>
    </row>
    <row r="427" spans="1:2">
      <c r="A427" s="227"/>
      <c r="B427" s="227"/>
    </row>
    <row r="428" spans="1:2">
      <c r="A428" s="227"/>
      <c r="B428" s="227"/>
    </row>
    <row r="429" spans="1:2">
      <c r="A429" s="227"/>
      <c r="B429" s="227"/>
    </row>
    <row r="430" spans="1:2">
      <c r="A430" s="227"/>
      <c r="B430" s="227"/>
    </row>
    <row r="431" spans="1:2">
      <c r="A431" s="227"/>
      <c r="B431" s="227"/>
    </row>
    <row r="432" spans="1:2">
      <c r="A432" s="227"/>
      <c r="B432" s="227"/>
    </row>
    <row r="433" spans="1:2">
      <c r="A433" s="227"/>
      <c r="B433" s="227"/>
    </row>
    <row r="434" spans="1:2">
      <c r="A434" s="227"/>
      <c r="B434" s="227"/>
    </row>
    <row r="435" spans="1:2">
      <c r="A435" s="227"/>
      <c r="B435" s="227"/>
    </row>
    <row r="436" spans="1:2">
      <c r="A436" s="227"/>
      <c r="B436" s="227"/>
    </row>
    <row r="437" spans="1:2">
      <c r="A437" s="227"/>
      <c r="B437" s="227"/>
    </row>
    <row r="438" spans="1:2">
      <c r="A438" s="227"/>
      <c r="B438" s="227"/>
    </row>
    <row r="439" spans="1:2">
      <c r="A439" s="227"/>
      <c r="B439" s="227"/>
    </row>
    <row r="440" spans="1:2">
      <c r="A440" s="227"/>
      <c r="B440" s="227"/>
    </row>
    <row r="441" spans="1:2">
      <c r="A441" s="227"/>
      <c r="B441" s="227"/>
    </row>
    <row r="442" spans="1:2">
      <c r="A442" s="227"/>
      <c r="B442" s="227"/>
    </row>
    <row r="443" spans="1:2">
      <c r="A443" s="227"/>
      <c r="B443" s="227"/>
    </row>
    <row r="444" spans="1:2">
      <c r="A444" s="227"/>
      <c r="B444" s="227"/>
    </row>
    <row r="445" spans="1:2">
      <c r="A445" s="227"/>
      <c r="B445" s="227"/>
    </row>
    <row r="446" spans="1:2">
      <c r="A446" s="227"/>
      <c r="B446" s="227"/>
    </row>
    <row r="447" spans="1:2">
      <c r="A447" s="227"/>
      <c r="B447" s="227"/>
    </row>
    <row r="448" spans="1:2">
      <c r="A448" s="227"/>
      <c r="B448" s="227"/>
    </row>
    <row r="449" spans="1:1">
      <c r="A449" s="227"/>
    </row>
    <row r="450" spans="1:1">
      <c r="A450" s="227"/>
    </row>
    <row r="451" spans="1:1">
      <c r="A451" s="227"/>
    </row>
    <row r="452" spans="1:1">
      <c r="A452" s="227"/>
    </row>
    <row r="453" spans="1:1">
      <c r="A453" s="227"/>
    </row>
    <row r="454" spans="1:1">
      <c r="A454" s="227"/>
    </row>
    <row r="455" spans="1:1">
      <c r="A455" s="227"/>
    </row>
    <row r="456" spans="1:1">
      <c r="A456" s="227"/>
    </row>
    <row r="457" spans="1:1">
      <c r="A457" s="227"/>
    </row>
    <row r="458" spans="1:1">
      <c r="A458" s="227"/>
    </row>
    <row r="459" spans="1:1">
      <c r="A459" s="227"/>
    </row>
    <row r="460" spans="1:1">
      <c r="A460" s="227"/>
    </row>
    <row r="461" spans="1:1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/>
    <hyperlink ref="C152" r:id="rId2" display="H2O2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'Formulation Pre-Products'!Area_stampa</vt:lpstr>
      <vt:lpstr>Historie!Area_stampa</vt:lpstr>
      <vt:lpstr>'Ingoing Substances'!Area_stampa</vt:lpstr>
      <vt:lpstr>'Ingoing substances_DID'!Area_stampa</vt:lpstr>
      <vt:lpstr>'Packaging sizes 1-4'!Area_stampa</vt:lpstr>
      <vt:lpstr>'Packaging sizes 5-8'!Area_stampa</vt:lpstr>
      <vt:lpstr>Product!Area_stampa</vt:lpstr>
      <vt:lpstr>'Results-1'!Area_stampa</vt:lpstr>
      <vt:lpstr>'Results-2'!Area_stampa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alessi</cp:lastModifiedBy>
  <cp:lastPrinted>2017-04-28T12:01:20Z</cp:lastPrinted>
  <dcterms:created xsi:type="dcterms:W3CDTF">2006-01-20T09:27:52Z</dcterms:created>
  <dcterms:modified xsi:type="dcterms:W3CDTF">2017-12-04T10:28:51Z</dcterms:modified>
</cp:coreProperties>
</file>